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84 Alldays\"/>
    </mc:Choice>
  </mc:AlternateContent>
  <xr:revisionPtr revIDLastSave="0" documentId="13_ncr:1_{6BE6C31C-6782-4783-BB0A-0557240B75F2}" xr6:coauthVersionLast="47" xr6:coauthVersionMax="47" xr10:uidLastSave="{00000000-0000-0000-0000-000000000000}"/>
  <bookViews>
    <workbookView xWindow="390" yWindow="390" windowWidth="21600" windowHeight="14985" firstSheet="16" activeTab="20" xr2:uid="{412B5C93-8316-4A8C-B9FB-A940F0CC524C}"/>
  </bookViews>
  <sheets>
    <sheet name="1200" sheetId="25" r:id="rId1"/>
    <sheet name="1300" sheetId="24" r:id="rId2"/>
    <sheet name="1400" sheetId="23" r:id="rId3"/>
    <sheet name="1500" sheetId="22" r:id="rId4"/>
    <sheet name="1700" sheetId="20" r:id="rId5"/>
    <sheet name="2100" sheetId="21" r:id="rId6"/>
    <sheet name="2200" sheetId="19" r:id="rId7"/>
    <sheet name="2300" sheetId="18" r:id="rId8"/>
    <sheet name="3100" sheetId="16" r:id="rId9"/>
    <sheet name="3300" sheetId="17" r:id="rId10"/>
    <sheet name="3400" sheetId="15" r:id="rId11"/>
    <sheet name="3500" sheetId="14" r:id="rId12"/>
    <sheet name="5100" sheetId="13" r:id="rId13"/>
    <sheet name="5200" sheetId="12" r:id="rId14"/>
    <sheet name="5400 " sheetId="29" r:id="rId15"/>
    <sheet name="5600" sheetId="11" r:id="rId16"/>
    <sheet name="5700" sheetId="10" r:id="rId17"/>
    <sheet name="5900" sheetId="9" r:id="rId18"/>
    <sheet name="7300" sheetId="28" r:id="rId19"/>
    <sheet name="8100" sheetId="7" r:id="rId20"/>
    <sheet name="SUMMARY" sheetId="6" r:id="rId21"/>
  </sheets>
  <externalReferences>
    <externalReference r:id="rId22"/>
    <externalReference r:id="rId23"/>
  </externalReferences>
  <definedNames>
    <definedName name="data64">[1]Invoice!$D$39</definedName>
    <definedName name="data8">#REF!</definedName>
    <definedName name="dflt1">'[1]Customize Your Invoice'!$E$22</definedName>
    <definedName name="dflt2">'[1]Customize Your Invoice'!$E$23</definedName>
    <definedName name="dflt3">'[1]Customize Your Invoice'!$D$24</definedName>
    <definedName name="dflt4">'[1]Customize Your Invoice'!$E$26</definedName>
    <definedName name="dflt5">'[1]Customize Your Invoice'!$E$27</definedName>
    <definedName name="dflt6">'[1]Customize Your Invoice'!$D$28</definedName>
    <definedName name="_xlnm.Print_Area" localSheetId="20">SUMMARY!$A$1:$E$76</definedName>
    <definedName name="vital5">'[1]Customize Your Invoice'!$E$15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7" l="1"/>
  <c r="E120" i="25"/>
  <c r="D24" i="28" l="1"/>
  <c r="E33" i="28"/>
  <c r="F22" i="28"/>
  <c r="D30" i="14"/>
  <c r="F28" i="14"/>
  <c r="D41" i="16"/>
  <c r="F37" i="16"/>
  <c r="F150" i="25"/>
  <c r="D153" i="25" s="1"/>
  <c r="E128" i="25"/>
  <c r="F114" i="25"/>
  <c r="F111" i="25"/>
  <c r="E108" i="25"/>
  <c r="F108" i="25" s="1"/>
  <c r="E105" i="25"/>
  <c r="F105" i="25" s="1"/>
  <c r="D61" i="17"/>
  <c r="D48" i="17"/>
  <c r="D21" i="15"/>
  <c r="D27" i="15" s="1"/>
  <c r="D19" i="16"/>
  <c r="D17" i="16"/>
  <c r="D116" i="25" l="1"/>
  <c r="F162" i="25"/>
  <c r="D164" i="25" s="1"/>
  <c r="F77" i="25"/>
  <c r="D80" i="25" s="1"/>
  <c r="D18" i="14"/>
  <c r="A3" i="29"/>
  <c r="A2" i="29"/>
  <c r="A1" i="29"/>
  <c r="F28" i="28" l="1"/>
  <c r="F33" i="28" l="1"/>
  <c r="D35" i="28" s="1"/>
  <c r="A3" i="28"/>
  <c r="A2" i="28"/>
  <c r="A1" i="28"/>
  <c r="E58" i="23" l="1"/>
  <c r="F120" i="25" l="1"/>
  <c r="D122" i="25" s="1"/>
  <c r="F58" i="23"/>
  <c r="D61" i="23" s="1"/>
  <c r="D67" i="22"/>
  <c r="B3" i="6"/>
  <c r="B2" i="6"/>
  <c r="B1" i="6"/>
  <c r="A3" i="7"/>
  <c r="A2" i="7"/>
  <c r="A1" i="7"/>
  <c r="A3" i="9"/>
  <c r="A2" i="9"/>
  <c r="A1" i="9"/>
  <c r="A3" i="10"/>
  <c r="A2" i="10"/>
  <c r="A1" i="10"/>
  <c r="A3" i="11"/>
  <c r="A2" i="11"/>
  <c r="A1" i="11"/>
  <c r="A3" i="12"/>
  <c r="A2" i="12"/>
  <c r="A1" i="12"/>
  <c r="A3" i="13"/>
  <c r="A2" i="13"/>
  <c r="A1" i="13"/>
  <c r="A3" i="14"/>
  <c r="A2" i="14"/>
  <c r="A1" i="14"/>
  <c r="A3" i="15"/>
  <c r="A2" i="15"/>
  <c r="A1" i="15"/>
  <c r="A3" i="17"/>
  <c r="A2" i="17"/>
  <c r="A1" i="17"/>
  <c r="A3" i="16"/>
  <c r="A2" i="16"/>
  <c r="A1" i="16"/>
  <c r="A3" i="18"/>
  <c r="A2" i="18"/>
  <c r="A1" i="18"/>
  <c r="A3" i="19"/>
  <c r="A2" i="19"/>
  <c r="A1" i="19"/>
  <c r="A3" i="21"/>
  <c r="A2" i="21"/>
  <c r="A1" i="21"/>
  <c r="A3" i="20"/>
  <c r="A2" i="20"/>
  <c r="A1" i="20"/>
  <c r="A3" i="22"/>
  <c r="A2" i="22"/>
  <c r="A1" i="22"/>
  <c r="A3" i="23"/>
  <c r="A2" i="23"/>
  <c r="A1" i="23"/>
  <c r="A3" i="24"/>
  <c r="A2" i="24"/>
  <c r="A1" i="24"/>
  <c r="F36" i="25"/>
  <c r="D38" i="25" s="1"/>
  <c r="F40" i="25"/>
  <c r="D42" i="25" s="1"/>
  <c r="F124" i="25"/>
  <c r="D126" i="25" s="1"/>
  <c r="F128" i="25"/>
  <c r="D130" i="25" s="1"/>
  <c r="F135" i="25"/>
  <c r="D137" i="25" s="1"/>
  <c r="F139" i="25"/>
  <c r="D141" i="25" s="1"/>
  <c r="F145" i="25"/>
  <c r="D148" i="25" s="1"/>
  <c r="F203" i="25"/>
  <c r="D205" i="25" s="1"/>
  <c r="F225" i="25"/>
  <c r="F52" i="23"/>
  <c r="D54" i="23" s="1"/>
  <c r="F18" i="7"/>
</calcChain>
</file>

<file path=xl/sharedStrings.xml><?xml version="1.0" encoding="utf-8"?>
<sst xmlns="http://schemas.openxmlformats.org/spreadsheetml/2006/main" count="1294" uniqueCount="740">
  <si>
    <t>%</t>
  </si>
  <si>
    <t>AMOUNT</t>
  </si>
  <si>
    <t>QTY</t>
  </si>
  <si>
    <t>RATE</t>
  </si>
  <si>
    <t>UNIT</t>
  </si>
  <si>
    <t>km</t>
  </si>
  <si>
    <t>TENDER SUMS CARRIED FORWARD TO FORM OF OFFER AND ACCEPTANCE</t>
  </si>
  <si>
    <t>The Tenderer shall add 15% of the subbtotal for VAT. (Sub Total "B"x 15%)</t>
  </si>
  <si>
    <t>VALUE ADDED TAX (VAT)</t>
  </si>
  <si>
    <t>SUB TOTAL C:</t>
  </si>
  <si>
    <t xml:space="preserve">Add 2,5% CPA </t>
  </si>
  <si>
    <t>CPA</t>
  </si>
  <si>
    <t>SUB TOTAL B:</t>
  </si>
  <si>
    <t>CONTINGENCIES</t>
  </si>
  <si>
    <t>TOTAL OF SCHEDULE OF QUANTITIES (SUB TOTAL A)</t>
  </si>
  <si>
    <t>TESTING MATERIALS AND WORKMANSHIP</t>
  </si>
  <si>
    <t>TREATING OLD ROADS</t>
  </si>
  <si>
    <t xml:space="preserve">FINISHING THE ROAD AND ROAD SERVE AND </t>
  </si>
  <si>
    <t>ROAD MARKINGS</t>
  </si>
  <si>
    <t>ROAD SIGNS</t>
  </si>
  <si>
    <t>GABIONS</t>
  </si>
  <si>
    <t>PITCHING AND STONEWORK</t>
  </si>
  <si>
    <t>STABILISATION</t>
  </si>
  <si>
    <t>PAVEMENT LAYERS OF GRAVEL MATERIAL</t>
  </si>
  <si>
    <t>MASS EARTHWORKS</t>
  </si>
  <si>
    <t>BORROW MATERIALS</t>
  </si>
  <si>
    <t>CONCRETE KERBING AND CHANNELLING</t>
  </si>
  <si>
    <t>PREFABRICATED CULVERTS</t>
  </si>
  <si>
    <t>DRAINS</t>
  </si>
  <si>
    <t>CLEARING AND GRUBBING</t>
  </si>
  <si>
    <t>ACCOMMODATION OF TRAFFIC</t>
  </si>
  <si>
    <t>ENGINEER'S SITE PERSONNEL</t>
  </si>
  <si>
    <t xml:space="preserve">HOUSING, OFFICES AND LABORATORIES FOR THE </t>
  </si>
  <si>
    <t>CONTRACTOR'S ESTABLISHMENT</t>
  </si>
  <si>
    <t>1300</t>
  </si>
  <si>
    <t>GENERAL REQUIREMENTS AND PROVISIONS</t>
  </si>
  <si>
    <t>DESCRIPTION</t>
  </si>
  <si>
    <t>SECTION</t>
  </si>
  <si>
    <t xml:space="preserve">SUMMARY OF BILL OF QUANTITIES    </t>
  </si>
  <si>
    <t xml:space="preserve"> </t>
  </si>
  <si>
    <t xml:space="preserve"> Total Carried Forward To Summary</t>
  </si>
  <si>
    <t>(b) Handling cost and profit</t>
  </si>
  <si>
    <t>Prov. Sum</t>
  </si>
  <si>
    <t>(a) Testing as required by the engineer</t>
  </si>
  <si>
    <t>Testing of materials</t>
  </si>
  <si>
    <t>B81.04</t>
  </si>
  <si>
    <t>R</t>
  </si>
  <si>
    <t xml:space="preserve">   AMOUNT</t>
  </si>
  <si>
    <t>ITEM</t>
  </si>
  <si>
    <t>SECTION 8100</t>
  </si>
  <si>
    <t>No</t>
  </si>
  <si>
    <t>m²</t>
  </si>
  <si>
    <t>ROADS</t>
  </si>
  <si>
    <t>Treatment of old roads ad temporary deviations</t>
  </si>
  <si>
    <t>(b) Single carriageway road</t>
  </si>
  <si>
    <t>Finishing the road and road reserve:</t>
  </si>
  <si>
    <t>LI 59.01</t>
  </si>
  <si>
    <t>RESERVE AND TREATING OLD</t>
  </si>
  <si>
    <t>FINISHING THE ROAD AND ROAD</t>
  </si>
  <si>
    <t>5900</t>
  </si>
  <si>
    <t>SECTION 5900</t>
  </si>
  <si>
    <t>Lump Sum</t>
  </si>
  <si>
    <t>end of the maintenance period</t>
  </si>
  <si>
    <t>Re-establishing the painting unit at the</t>
  </si>
  <si>
    <t>lettering and symbols)</t>
  </si>
  <si>
    <t>(Excluding traffic-island markings,</t>
  </si>
  <si>
    <t>Setting out and premarking the lines</t>
  </si>
  <si>
    <t>LI B57.06</t>
  </si>
  <si>
    <t>(e) Yellow lettering and symbols</t>
  </si>
  <si>
    <t>(d) White lettering and symbols</t>
  </si>
  <si>
    <t>(b) Yellow lines (broken or unbroken):</t>
  </si>
  <si>
    <t xml:space="preserve">      (2) 200 mm wide</t>
  </si>
  <si>
    <t xml:space="preserve">      (1) 100 mm wide</t>
  </si>
  <si>
    <t>(a) White lines (broken or unbroken)</t>
  </si>
  <si>
    <t>Retro-reflective road marking paint:</t>
  </si>
  <si>
    <t>5700</t>
  </si>
  <si>
    <t>SECTION 5700</t>
  </si>
  <si>
    <t>(a) 200mm*800mm</t>
  </si>
  <si>
    <t>Hazard plates:</t>
  </si>
  <si>
    <t>LI 56,12</t>
  </si>
  <si>
    <t>m³</t>
  </si>
  <si>
    <t>Extra over item 56.05 for rock excavation</t>
  </si>
  <si>
    <t>LI 56.07</t>
  </si>
  <si>
    <t>soil backfill</t>
  </si>
  <si>
    <t>Extra over item 56.05 for cement treated</t>
  </si>
  <si>
    <t>LI 56.06</t>
  </si>
  <si>
    <t>supports (not applicable to kilometer posts)</t>
  </si>
  <si>
    <t>Excavatin and backfilling for road sign</t>
  </si>
  <si>
    <t>LI 56.05</t>
  </si>
  <si>
    <t>m</t>
  </si>
  <si>
    <t>(b) Timber (100 mm treated timber)</t>
  </si>
  <si>
    <t>structures excluded)</t>
  </si>
  <si>
    <t>Road sign supports:  (0verhead road sign</t>
  </si>
  <si>
    <t xml:space="preserve">       (1) High intensity grade</t>
  </si>
  <si>
    <t xml:space="preserve">        reflective material of </t>
  </si>
  <si>
    <t>(b) Lettering, symbols and borders or retro-</t>
  </si>
  <si>
    <t xml:space="preserve">       (1) Engineering grade</t>
  </si>
  <si>
    <t>(a) Background of retro-reflective material of -</t>
  </si>
  <si>
    <t>Extra over item 56.01 for using</t>
  </si>
  <si>
    <t xml:space="preserve">       (a) 610 mm</t>
  </si>
  <si>
    <t>(3) Round</t>
  </si>
  <si>
    <t xml:space="preserve">       (a) 914 mm</t>
  </si>
  <si>
    <t>(2) Triagular</t>
  </si>
  <si>
    <t xml:space="preserve">      (b) 610 mm</t>
  </si>
  <si>
    <t>(1) Octagonal</t>
  </si>
  <si>
    <t xml:space="preserve">     (200mm high, 1.6 mm thick chromadek thick)</t>
  </si>
  <si>
    <t xml:space="preserve">(d) Pre-painted galvanized steel profile </t>
  </si>
  <si>
    <t>(ii) Area exceeding 2 m² up to 10 m²</t>
  </si>
  <si>
    <t xml:space="preserve">     (chromadek 1,6 mm thick)</t>
  </si>
  <si>
    <t xml:space="preserve">(c) Pre-painted galvanized steel plate </t>
  </si>
  <si>
    <t>from:</t>
  </si>
  <si>
    <t>material, where the sign board is constructed</t>
  </si>
  <si>
    <t>borders in engineering-grade retro-reflective</t>
  </si>
  <si>
    <t>coloured background.  Symbols, lettering and</t>
  </si>
  <si>
    <t>Road sign boards sign faces with painted or</t>
  </si>
  <si>
    <t>5600</t>
  </si>
  <si>
    <t>SECTION 5600</t>
  </si>
  <si>
    <t>Rate Only</t>
  </si>
  <si>
    <t>Filter fabric (grade 3 filter fabric)</t>
  </si>
  <si>
    <t>LI 52.04</t>
  </si>
  <si>
    <t>(a) Galvanized gabion boxes ( 2.0mx1.0mx1.0m)</t>
  </si>
  <si>
    <t>Gabions</t>
  </si>
  <si>
    <t>LI 52.03</t>
  </si>
  <si>
    <t>Surface preparation for bedding the gabions</t>
  </si>
  <si>
    <t>LI 52.02</t>
  </si>
  <si>
    <t>(b) in all other classes of material</t>
  </si>
  <si>
    <t>(a) In solid rock (material which requires blasting)</t>
  </si>
  <si>
    <t>Foundation trench excavation and backfilling:</t>
  </si>
  <si>
    <t>LI 52.01</t>
  </si>
  <si>
    <t>SECTION 5200</t>
  </si>
  <si>
    <t>Foundation trenches</t>
  </si>
  <si>
    <t>LI 51.07</t>
  </si>
  <si>
    <t>( 200x100mm)</t>
  </si>
  <si>
    <t xml:space="preserve">Concrete edge beams with 25/19 class concrete </t>
  </si>
  <si>
    <t>LI 51.05</t>
  </si>
  <si>
    <t xml:space="preserve">Rate only </t>
  </si>
  <si>
    <t>(b) Cemente-mortered stone walls</t>
  </si>
  <si>
    <t>Stoe mansonry walls:</t>
  </si>
  <si>
    <t>LI 51.03</t>
  </si>
  <si>
    <t xml:space="preserve">(b) Grouted stone pitching </t>
  </si>
  <si>
    <t>Stone pitching:</t>
  </si>
  <si>
    <t>LI 51.01</t>
  </si>
  <si>
    <t>EROSION</t>
  </si>
  <si>
    <t xml:space="preserve">PITCHING, STONEWORK AND PROTECTION AGAINST </t>
  </si>
  <si>
    <t>SECTION 5100</t>
  </si>
  <si>
    <t>Extra over items 35.01 for trial sections</t>
  </si>
  <si>
    <t>kl</t>
  </si>
  <si>
    <t>Provision and aplication of water for curing</t>
  </si>
  <si>
    <t>tons</t>
  </si>
  <si>
    <t xml:space="preserve">(a) Ordinary portland cement </t>
  </si>
  <si>
    <t>Chemical stabilizing agent:</t>
  </si>
  <si>
    <t xml:space="preserve">unstabilised compacted layers </t>
  </si>
  <si>
    <t>Chemical stabilization of 150mm thick layer, extra over</t>
  </si>
  <si>
    <t>SECTION 3500</t>
  </si>
  <si>
    <t>Rate only</t>
  </si>
  <si>
    <t>m³-km</t>
  </si>
  <si>
    <t>of 1.0 km (ordinary overhaul)</t>
  </si>
  <si>
    <t>Overhaul on material hauled in excess</t>
  </si>
  <si>
    <t>34/16.02</t>
  </si>
  <si>
    <t>blading the material to windrow</t>
  </si>
  <si>
    <t>Extra over item 34.04 for temporarily</t>
  </si>
  <si>
    <t xml:space="preserve">            layer thickness)</t>
  </si>
  <si>
    <t xml:space="preserve">      (i) Non-cemented material (150mm</t>
  </si>
  <si>
    <t xml:space="preserve">      using:</t>
  </si>
  <si>
    <t xml:space="preserve">      95% of modified AASHTO density,</t>
  </si>
  <si>
    <t>(c) Gravel subbase layer compacted to</t>
  </si>
  <si>
    <t>pavement layers as:</t>
  </si>
  <si>
    <t>In situ reconstruction of existing</t>
  </si>
  <si>
    <t xml:space="preserve">          thickness of 150mm.</t>
  </si>
  <si>
    <t xml:space="preserve">     (i) Non-cemented material for a compacted layer </t>
  </si>
  <si>
    <t xml:space="preserve">      of modified AASHTO density, using:</t>
  </si>
  <si>
    <t>(d) Gravel subbase (unstabilised gravel) compacted to 95%</t>
  </si>
  <si>
    <t>existing pavement layers:</t>
  </si>
  <si>
    <t>Pavement layers constructed from gravel obtained from</t>
  </si>
  <si>
    <t xml:space="preserve">            layer thickness of 150mm </t>
  </si>
  <si>
    <t xml:space="preserve">      (ii) 95% of modified AASHTO   density for a compacted </t>
  </si>
  <si>
    <t>(g) Gravel shoulders compacted to:</t>
  </si>
  <si>
    <t xml:space="preserve">          </t>
  </si>
  <si>
    <t xml:space="preserve">            thickness of 150mm.</t>
  </si>
  <si>
    <t xml:space="preserve">      (ii) 98% of modified AASHTO density for a compacted layer</t>
  </si>
  <si>
    <t>(f) Gravel base  3% chemically stabilised and compacted to:</t>
  </si>
  <si>
    <t xml:space="preserve">            </t>
  </si>
  <si>
    <t xml:space="preserve">           layer thickness of 150mm </t>
  </si>
  <si>
    <t xml:space="preserve">      (i) 95% of modified AASHTO   density for a compacted </t>
  </si>
  <si>
    <t>(c) Gravel subbase compacted to:</t>
  </si>
  <si>
    <t xml:space="preserve">            layer thickness of 150mm</t>
  </si>
  <si>
    <t xml:space="preserve">      (ii) 95% of Modified AASHTO density for a compacted</t>
  </si>
  <si>
    <t>(a) Gravel selected layer compacted to:</t>
  </si>
  <si>
    <t>including free-haul up to 1,0 km:</t>
  </si>
  <si>
    <t>gravel taken from cut or borrow,</t>
  </si>
  <si>
    <t>Pavement layers constructed from</t>
  </si>
  <si>
    <t>3400</t>
  </si>
  <si>
    <t>SECTION 3400</t>
  </si>
  <si>
    <t>ha</t>
  </si>
  <si>
    <t>(c) Soft material</t>
  </si>
  <si>
    <t>(b) Intermediate material</t>
  </si>
  <si>
    <t>(a) Hard material</t>
  </si>
  <si>
    <t>Finishing-off borrow areas in:</t>
  </si>
  <si>
    <t>B31.03</t>
  </si>
  <si>
    <t>(b) Overburden in hard excavation</t>
  </si>
  <si>
    <t>(a) Overburden in soft or intermediate excavation</t>
  </si>
  <si>
    <t>stone for pavement layers:</t>
  </si>
  <si>
    <t>Excess overburden in borrow pits for obtaining crushed</t>
  </si>
  <si>
    <t>B31.02</t>
  </si>
  <si>
    <t>(b) Exceeding 1,5m and up to 3m</t>
  </si>
  <si>
    <t>(a) Depth up to and including 0.5m</t>
  </si>
  <si>
    <t>Excess overburden</t>
  </si>
  <si>
    <t>B31.01</t>
  </si>
  <si>
    <t>3100</t>
  </si>
  <si>
    <t>SECTION 3100</t>
  </si>
  <si>
    <t>Stockpiling of material</t>
  </si>
  <si>
    <t>33/32.06</t>
  </si>
  <si>
    <t>of 1.0km (ordinary overhaul)</t>
  </si>
  <si>
    <t>33/16.02</t>
  </si>
  <si>
    <t>up to or through 1.0km (restricted)</t>
  </si>
  <si>
    <t>of a freehaul distance of 0.5km, for haul</t>
  </si>
  <si>
    <t>33/16.01</t>
  </si>
  <si>
    <t>(b) Fill slopes</t>
  </si>
  <si>
    <t>(a) Cut slopes</t>
  </si>
  <si>
    <t>Finishing-off cut and fill slopes, medians and interchange areas</t>
  </si>
  <si>
    <t xml:space="preserve">      AASHTO density</t>
  </si>
  <si>
    <t>(b) Compaction to 93% of modified</t>
  </si>
  <si>
    <t>Material bladed to windrow</t>
  </si>
  <si>
    <t>(ii) Unstable material</t>
  </si>
  <si>
    <t>(i) Stable material</t>
  </si>
  <si>
    <t>(a) In layer thickness of 200mm and less</t>
  </si>
  <si>
    <t>Removal of unsuitable material (including free-haul of 0.5 km)</t>
  </si>
  <si>
    <t>(c) Hard excavation</t>
  </si>
  <si>
    <t>(b) Intermediate excavation</t>
  </si>
  <si>
    <t>(a) Soft excavation</t>
  </si>
  <si>
    <t xml:space="preserve">     AASHTO density</t>
  </si>
  <si>
    <t>(ii) Compacted to 93% of modified</t>
  </si>
  <si>
    <t xml:space="preserve">      thickness of 200 mm and less:</t>
  </si>
  <si>
    <t>(a) Gravel material in compacted layer</t>
  </si>
  <si>
    <t>up to 0.5km</t>
  </si>
  <si>
    <t>Cut and borrow to fill, including free-haul</t>
  </si>
  <si>
    <t>SECTION 3300</t>
  </si>
  <si>
    <t>concrete kerbing, channeling or concrete-lined drains</t>
  </si>
  <si>
    <t>Cutting bituminous surfacing and pavement layers for</t>
  </si>
  <si>
    <t>LI 23.14</t>
  </si>
  <si>
    <t>(class F2 surface finish)</t>
  </si>
  <si>
    <t>Formwork to cast in situ concrete lining for open drains</t>
  </si>
  <si>
    <t>LI 23.09</t>
  </si>
  <si>
    <t>(b) Class U2 surface finish to cast in situ concrete drains</t>
  </si>
  <si>
    <t xml:space="preserve">(a) Cast in situ concrete using 25/19 concrete </t>
  </si>
  <si>
    <t>Concrete lining for open drains:</t>
  </si>
  <si>
    <t>LI 23.08</t>
  </si>
  <si>
    <t>(b) In hard material</t>
  </si>
  <si>
    <t>(a) In soft material</t>
  </si>
  <si>
    <t>Trimming of excavations for lined open drains</t>
  </si>
  <si>
    <t>LI 23.07</t>
  </si>
  <si>
    <t>(iii) Garden kerb</t>
  </si>
  <si>
    <t xml:space="preserve">(ii) Mountable kerb </t>
  </si>
  <si>
    <t>(i) Semi mountable vertical kerb</t>
  </si>
  <si>
    <t>(a) Cast-insitu concrete kerbing as shown on the drawings</t>
  </si>
  <si>
    <t>LI 23.01</t>
  </si>
  <si>
    <t>LININGS FOR OPEN DRAINS</t>
  </si>
  <si>
    <t>DOWNPIPES, AND CONCRETE</t>
  </si>
  <si>
    <t>CHANNELLING, CHUTES AND</t>
  </si>
  <si>
    <t>CONCRETE KERBING, CONCRETE</t>
  </si>
  <si>
    <t>2300</t>
  </si>
  <si>
    <t>SECTION 2300</t>
  </si>
  <si>
    <t>(d) Bituminous surfacing (Including tack coat)</t>
  </si>
  <si>
    <t xml:space="preserve">(c) Base </t>
  </si>
  <si>
    <t>(b) Subbase</t>
  </si>
  <si>
    <t xml:space="preserve"> (a) Selected layers</t>
  </si>
  <si>
    <t>Reinstating trenches crossing roads:</t>
  </si>
  <si>
    <t>LI 22.27</t>
  </si>
  <si>
    <t>services</t>
  </si>
  <si>
    <t xml:space="preserve">Hand excavation to determine the positions of existing </t>
  </si>
  <si>
    <t>LI 22.26</t>
  </si>
  <si>
    <t>in excess of the free-haul distance</t>
  </si>
  <si>
    <t>existing prefabricated culverts, for haul</t>
  </si>
  <si>
    <t>relaying, and removing and stacking</t>
  </si>
  <si>
    <t>and removed to spoil, and removing and</t>
  </si>
  <si>
    <t>cement), existing structures demolished</t>
  </si>
  <si>
    <t>Portland cement in the case of soil</t>
  </si>
  <si>
    <t>to spoil,backfill material (but excluding</t>
  </si>
  <si>
    <t>Overhaul on excavated material carted</t>
  </si>
  <si>
    <t>LI 22.25</t>
  </si>
  <si>
    <t>Duct marker blocks for subsoil cleaning eyes</t>
  </si>
  <si>
    <t>LI 22.24</t>
  </si>
  <si>
    <t>Benching</t>
  </si>
  <si>
    <t>LI 22.2</t>
  </si>
  <si>
    <t>Plaster</t>
  </si>
  <si>
    <t>LI 22.19</t>
  </si>
  <si>
    <t xml:space="preserve">(b) 230 mm thick </t>
  </si>
  <si>
    <t>Brickwork</t>
  </si>
  <si>
    <t>LI 22.18</t>
  </si>
  <si>
    <t xml:space="preserve">      (iii) 1,5 m to 2,0 m deep</t>
  </si>
  <si>
    <t xml:space="preserve">      (ii) 1,0 m to 1,5 m deep</t>
  </si>
  <si>
    <t xml:space="preserve">      (i) Up to 1,0 m deep</t>
  </si>
  <si>
    <t>(a) Manholes  (Brick manholes for drainage):</t>
  </si>
  <si>
    <t>outlet structures complete</t>
  </si>
  <si>
    <t>Manholes, catchpits, precast inlet and</t>
  </si>
  <si>
    <t>LI 22.17</t>
  </si>
  <si>
    <t xml:space="preserve"> Brought Forward</t>
  </si>
  <si>
    <t>SECTION 2200</t>
  </si>
  <si>
    <t xml:space="preserve"> Total Carried Forward</t>
  </si>
  <si>
    <t>(b) Reinforced concrete</t>
  </si>
  <si>
    <t>(a) Plain concrete</t>
  </si>
  <si>
    <t>Removing existing concrete</t>
  </si>
  <si>
    <t>LI 22.12</t>
  </si>
  <si>
    <t>kg</t>
  </si>
  <si>
    <t>(c) Welded steel fabric - ref no 245</t>
  </si>
  <si>
    <t>t</t>
  </si>
  <si>
    <t>(a) Mild steel bars</t>
  </si>
  <si>
    <t>Steel reinforcement</t>
  </si>
  <si>
    <t>LI 22.1</t>
  </si>
  <si>
    <t xml:space="preserve">            finish</t>
  </si>
  <si>
    <t xml:space="preserve">      (i) Vertical formwork for F1 surface</t>
  </si>
  <si>
    <t xml:space="preserve">      22.07(c) above</t>
  </si>
  <si>
    <t>(d) Formwork of concrete under subitem</t>
  </si>
  <si>
    <t xml:space="preserve">      (i) Class 25/19</t>
  </si>
  <si>
    <t xml:space="preserve">      including class U2 surface finish</t>
  </si>
  <si>
    <t xml:space="preserve">      blocks, excluding formwork but</t>
  </si>
  <si>
    <t xml:space="preserve">      ends, thrust and anchor</t>
  </si>
  <si>
    <t>(c) In inlet and outlet structures, skewed</t>
  </si>
  <si>
    <t>Cast in situ concrete and formwork</t>
  </si>
  <si>
    <t>LI 22.07</t>
  </si>
  <si>
    <t>(b) Without prefabricated slabs:</t>
  </si>
  <si>
    <t>(a) Complete with prefabricated floor slabs</t>
  </si>
  <si>
    <t>Portal and rectangular culverts:</t>
  </si>
  <si>
    <t>(iii) 750mm dia. Type 100D</t>
  </si>
  <si>
    <t>(ii) 600mm dia. Type 100D</t>
  </si>
  <si>
    <t>(i) 450mm dia. Type 100D</t>
  </si>
  <si>
    <t>(b) On class B bedding</t>
  </si>
  <si>
    <t>Concrete pipe culverts:</t>
  </si>
  <si>
    <t>LI 22.03</t>
  </si>
  <si>
    <t xml:space="preserve">      (i) with 8% Cement</t>
  </si>
  <si>
    <t xml:space="preserve">      for soil cement backfilling</t>
  </si>
  <si>
    <t>(c) Extra over subitems 22.02(a) and (b)</t>
  </si>
  <si>
    <t>(b) Using imported selected material</t>
  </si>
  <si>
    <t>(a) Using the excavated material</t>
  </si>
  <si>
    <t>Backfilling:</t>
  </si>
  <si>
    <t>LI 22.02</t>
  </si>
  <si>
    <t xml:space="preserve">      material, irrespective of depth</t>
  </si>
  <si>
    <t>(b) Extra over subitem22.01(a) for excavation in hard</t>
  </si>
  <si>
    <t xml:space="preserve">      (ii) Exceeding 1,5 m and up to 3,0 m</t>
  </si>
  <si>
    <t xml:space="preserve">      (i) 0 m up to 1.5 m</t>
  </si>
  <si>
    <t xml:space="preserve">      below the surface level:</t>
  </si>
  <si>
    <t xml:space="preserve">      within the following depth ranges</t>
  </si>
  <si>
    <t>(a) Excavating soft material situated</t>
  </si>
  <si>
    <t>Excavation</t>
  </si>
  <si>
    <t>2200</t>
  </si>
  <si>
    <t xml:space="preserve"> (d) Box culverts exceeding 1.5m vertical dimension</t>
  </si>
  <si>
    <t xml:space="preserve"> (c)  Box culverts up to and includig 1.5m vertical dimension</t>
  </si>
  <si>
    <t xml:space="preserve"> (b) Pipes with an internal diameter exceeding 750mm</t>
  </si>
  <si>
    <t xml:space="preserve">       750 mm</t>
  </si>
  <si>
    <t xml:space="preserve"> (a) Pipes with an internal diameter up to and including</t>
  </si>
  <si>
    <t>Cleaing out of hydraulic structures:</t>
  </si>
  <si>
    <t>LI B17.05</t>
  </si>
  <si>
    <t>structures</t>
  </si>
  <si>
    <t>Clearing and grubbing at the inlet and outlet of hydrolic</t>
  </si>
  <si>
    <t>LI B17.04</t>
  </si>
  <si>
    <t xml:space="preserve"> (b) Girth exceeding 2m up to and including 3m</t>
  </si>
  <si>
    <t xml:space="preserve">     </t>
  </si>
  <si>
    <t xml:space="preserve"> (a) Girth exceeding 1m up to and  including 2m</t>
  </si>
  <si>
    <t>and tree stumps</t>
  </si>
  <si>
    <t>Removal and grubbing of large trees</t>
  </si>
  <si>
    <t>LI B17.02</t>
  </si>
  <si>
    <t>Clearing and grubbing</t>
  </si>
  <si>
    <t>LI B17.01</t>
  </si>
  <si>
    <t>1700</t>
  </si>
  <si>
    <t>SECTION 1700</t>
  </si>
  <si>
    <t>density</t>
  </si>
  <si>
    <t>lined side drains compacted to 93% of modified AASHTO</t>
  </si>
  <si>
    <t>selected backfill material under concrete (stone-pitced)</t>
  </si>
  <si>
    <t>LI 21.19</t>
  </si>
  <si>
    <t>m³/km</t>
  </si>
  <si>
    <t>of 1,0 km free-haul (normal overhaul)</t>
  </si>
  <si>
    <t>Overhaul for material hauled in excess</t>
  </si>
  <si>
    <t>LI 21.15</t>
  </si>
  <si>
    <t>Concrete caps for subsoil drain pipes</t>
  </si>
  <si>
    <t>LI 21.13</t>
  </si>
  <si>
    <t>SECTION 2100</t>
  </si>
  <si>
    <t>(d) Cleaning eyes</t>
  </si>
  <si>
    <t>(b) Junction boxes</t>
  </si>
  <si>
    <t>(a) Outlet structures</t>
  </si>
  <si>
    <t>drainage systems:</t>
  </si>
  <si>
    <t>junction boxes and cleanign eyes for subsoil</t>
  </si>
  <si>
    <t>Concrete outlet structures, manhole boxes</t>
  </si>
  <si>
    <t>LI 21.12</t>
  </si>
  <si>
    <t>(a) Kaytech Grade A2</t>
  </si>
  <si>
    <t>Synthetic fibre filter fabric</t>
  </si>
  <si>
    <t>LI 21.1</t>
  </si>
  <si>
    <t>approved material, for lining subsoil drainage systems</t>
  </si>
  <si>
    <t xml:space="preserve">Polythylene sheeting 0,15 mm thick, or similar </t>
  </si>
  <si>
    <t>LI 21.09</t>
  </si>
  <si>
    <t xml:space="preserve">      couplings (100 mm internal dia.  Perforated)</t>
  </si>
  <si>
    <t xml:space="preserve">      pypes and fitting complete with </t>
  </si>
  <si>
    <t xml:space="preserve">(c) High density type polyethylene pressure </t>
  </si>
  <si>
    <t>Pipes in subsoil drainage systems:</t>
  </si>
  <si>
    <t>LI 21.08</t>
  </si>
  <si>
    <t xml:space="preserve">         </t>
  </si>
  <si>
    <t xml:space="preserve">      sources (Coarse grade 13 mm)</t>
  </si>
  <si>
    <t>(b) Crushed stone obtained from commercial</t>
  </si>
  <si>
    <t>systems (crushed stone):</t>
  </si>
  <si>
    <t>Natural permeable material in subsoil drainage</t>
  </si>
  <si>
    <t>LI 21.06</t>
  </si>
  <si>
    <t>Banks and dykes</t>
  </si>
  <si>
    <t>LI 21.05</t>
  </si>
  <si>
    <t xml:space="preserve">       hard material irrespective of depth</t>
  </si>
  <si>
    <t>(b)  Extra over subitem 21.03(a) for excavation in</t>
  </si>
  <si>
    <t xml:space="preserve">      (i)  0 m up to 1,5 m</t>
  </si>
  <si>
    <t xml:space="preserve">       </t>
  </si>
  <si>
    <t xml:space="preserve">      depth ranges below the surface level:</t>
  </si>
  <si>
    <t>(a) Excavating soft material situated within the following</t>
  </si>
  <si>
    <t>Excavation for subsoil drainage systems:</t>
  </si>
  <si>
    <t>LI B21.03</t>
  </si>
  <si>
    <t>drains</t>
  </si>
  <si>
    <t>Clearing and shaping existing open</t>
  </si>
  <si>
    <t>LI B21.02</t>
  </si>
  <si>
    <t xml:space="preserve">      irrespective of depth</t>
  </si>
  <si>
    <t xml:space="preserve">      excavation in hard material,</t>
  </si>
  <si>
    <t>(b) Extra over subitem 21.01(a) for</t>
  </si>
  <si>
    <t xml:space="preserve">      (i) 0 m up to 1,5 m</t>
  </si>
  <si>
    <t>Excavation for open drains:</t>
  </si>
  <si>
    <t>LI B21.01</t>
  </si>
  <si>
    <t>2100</t>
  </si>
  <si>
    <t xml:space="preserve"> Total Carried Forward to Summary</t>
  </si>
  <si>
    <t>haif-widths</t>
  </si>
  <si>
    <t xml:space="preserve">Accommodation of traffic where the road is constructed in </t>
  </si>
  <si>
    <t>B15.10</t>
  </si>
  <si>
    <t>km-pass</t>
  </si>
  <si>
    <t xml:space="preserve"> (c) Existing gravel shoulders used as deviations</t>
  </si>
  <si>
    <t xml:space="preserve"> (b)  Existing roads used as temporary deviations</t>
  </si>
  <si>
    <t xml:space="preserve"> (a) Temporary deviations</t>
  </si>
  <si>
    <t>Blading by road grader of:</t>
  </si>
  <si>
    <t>B15.07</t>
  </si>
  <si>
    <t>Watering of temporary deviations</t>
  </si>
  <si>
    <t xml:space="preserve">B15.06 </t>
  </si>
  <si>
    <t xml:space="preserve"> (b) Existing gravel shoulders</t>
  </si>
  <si>
    <t>existing gravel shoulders used as temporary deviations</t>
  </si>
  <si>
    <t>Gravelling and repair temporary deviations and</t>
  </si>
  <si>
    <t>B15.05</t>
  </si>
  <si>
    <t>Relocation of traffic-control facilities</t>
  </si>
  <si>
    <t>B15.04</t>
  </si>
  <si>
    <t xml:space="preserve">      600 including TIN, 1 200 x 400</t>
  </si>
  <si>
    <t>(o) Road signs, TW-series, 1 200 x 1</t>
  </si>
  <si>
    <t>(n) Road signs, TW-series, 1500 mm</t>
  </si>
  <si>
    <t>(m) Two-way communication devices</t>
  </si>
  <si>
    <t>(j)  Traffic cones TD-series (750 mm high)</t>
  </si>
  <si>
    <t xml:space="preserve">     combination (1200x2400 &amp; 400x1200)</t>
  </si>
  <si>
    <t>(i) Moveable barricade/road sign</t>
  </si>
  <si>
    <t xml:space="preserve">      (ii) Mounted back to back (800x200)</t>
  </si>
  <si>
    <t xml:space="preserve">      (i) Single (800x200)</t>
  </si>
  <si>
    <t>(h) Delineators (DTG50J)</t>
  </si>
  <si>
    <t xml:space="preserve">      delineators and barricades)</t>
  </si>
  <si>
    <t xml:space="preserve">      and TG-series (excluding</t>
  </si>
  <si>
    <t>(g) Road signs, STW-, DTG-, TGS-</t>
  </si>
  <si>
    <t>(f) Road signs, TW-series (1 500)</t>
  </si>
  <si>
    <t>(e) Road signs, R-and TR-series (1200)</t>
  </si>
  <si>
    <t>(d) Amber flicker lights (100 W)</t>
  </si>
  <si>
    <t>(b) Portable STOP and GO-RY signs</t>
  </si>
  <si>
    <t>months</t>
  </si>
  <si>
    <t>(a) Flagmen</t>
  </si>
  <si>
    <t>Temporary traffic-control facilities</t>
  </si>
  <si>
    <t>B15.03</t>
  </si>
  <si>
    <t xml:space="preserve"> (c) Cut to spoil</t>
  </si>
  <si>
    <t xml:space="preserve"> (b) Cut and borrow to fill </t>
  </si>
  <si>
    <t xml:space="preserve"> (a) Shaping of temporary deviations</t>
  </si>
  <si>
    <t>Earthworks for temporary deviations:</t>
  </si>
  <si>
    <t>B15.02</t>
  </si>
  <si>
    <t>temporary deviations</t>
  </si>
  <si>
    <t>Accommodating traffic and maintaining</t>
  </si>
  <si>
    <t>B15.01</t>
  </si>
  <si>
    <t>ACCOMODATION OF TRAFFIC</t>
  </si>
  <si>
    <t>1500</t>
  </si>
  <si>
    <t>SECTION 1500</t>
  </si>
  <si>
    <t xml:space="preserve">      (Including the gate)</t>
  </si>
  <si>
    <t xml:space="preserve"> (i) Provision and erection of a seurity fence</t>
  </si>
  <si>
    <t>Fencing:</t>
  </si>
  <si>
    <t>B14.11</t>
  </si>
  <si>
    <t>month</t>
  </si>
  <si>
    <t xml:space="preserve">Provision of photostat facilities </t>
  </si>
  <si>
    <t>(ii) Running costs</t>
  </si>
  <si>
    <t>Month</t>
  </si>
  <si>
    <t>(i) Fixed costs</t>
  </si>
  <si>
    <t>(a) Services at offices and laboratories:</t>
  </si>
  <si>
    <t>maintenance of the access roads, footpaths, etc.</t>
  </si>
  <si>
    <t>specified in clause 1404, including the construction and</t>
  </si>
  <si>
    <t>cleaning services, maintenance and repairs, all as</t>
  </si>
  <si>
    <t>sewerage, septic tanks, sewage and rubbish removal,</t>
  </si>
  <si>
    <t>The provision of water, electricity, low pressure gas,</t>
  </si>
  <si>
    <t xml:space="preserve">Services: </t>
  </si>
  <si>
    <t>B14.08</t>
  </si>
  <si>
    <t>No.</t>
  </si>
  <si>
    <t>buildings</t>
  </si>
  <si>
    <t>Car ports, as specified, at offices and laboratory</t>
  </si>
  <si>
    <t>Car ports:</t>
  </si>
  <si>
    <t>B14.04</t>
  </si>
  <si>
    <t>14.03 (ii)</t>
  </si>
  <si>
    <t xml:space="preserve">Handling cost and profit in respect of sub-item </t>
  </si>
  <si>
    <t>(ii) Communication and cellular provision</t>
  </si>
  <si>
    <t>14.03 (i)</t>
  </si>
  <si>
    <t>(i) Provisional sum for providing accomodation</t>
  </si>
  <si>
    <t xml:space="preserve"> (xviii) Voltage stabilizer</t>
  </si>
  <si>
    <t xml:space="preserve"> (xvi) Refregerators</t>
  </si>
  <si>
    <t>(xiv) General-purpose Steel filing cabinets with drawers</t>
  </si>
  <si>
    <t xml:space="preserve">     on wall with brackets</t>
  </si>
  <si>
    <t xml:space="preserve">     dry powder type, complete, mounted</t>
  </si>
  <si>
    <t>(x) Fire extinguishers,  9.0 kg all purpose</t>
  </si>
  <si>
    <t xml:space="preserve">      complete with ballast and tubes</t>
  </si>
  <si>
    <t>(iii) Double 80 watt fluorescent-light fittings</t>
  </si>
  <si>
    <t>(i) 220/250 volt power points</t>
  </si>
  <si>
    <t>(a) Items measured by number:</t>
  </si>
  <si>
    <t>equipment:</t>
  </si>
  <si>
    <t>Office and laboratory fittings, installations and</t>
  </si>
  <si>
    <t>B14.03</t>
  </si>
  <si>
    <t>(c) Conference table</t>
  </si>
  <si>
    <t>(b) Desk complete with drawers and locks</t>
  </si>
  <si>
    <t>(a) Chairs</t>
  </si>
  <si>
    <t>Office and laboratory furniture:</t>
  </si>
  <si>
    <t>B14.02</t>
  </si>
  <si>
    <t>(b) Ablution units</t>
  </si>
  <si>
    <t>(a) Offices (interior floor space only)</t>
  </si>
  <si>
    <t>Offices and laboratory accommodation:</t>
  </si>
  <si>
    <t>B14.01</t>
  </si>
  <si>
    <t>FOR THE ENGINEER'S SITE PERSONNEL</t>
  </si>
  <si>
    <t>HOUSING,OFFICES AND LABORATORIES</t>
  </si>
  <si>
    <t>1400</t>
  </si>
  <si>
    <t>SECTION 1400</t>
  </si>
  <si>
    <t>Prov sum</t>
  </si>
  <si>
    <t xml:space="preserve">  as per drawing</t>
  </si>
  <si>
    <t>(a) Provision of contract name board</t>
  </si>
  <si>
    <t>15% of the tender sum (excluding VAT)</t>
  </si>
  <si>
    <t xml:space="preserve">NOTE: The items above shall not exceed </t>
  </si>
  <si>
    <t>(c) Time-related obligations</t>
  </si>
  <si>
    <t>(b) Value-related obligations</t>
  </si>
  <si>
    <t>(a) Fixed obligations</t>
  </si>
  <si>
    <t>Contractor's general obligations</t>
  </si>
  <si>
    <t>B13.01</t>
  </si>
  <si>
    <t>OBLIGATIONS</t>
  </si>
  <si>
    <t>ON SITE AND GENERAL</t>
  </si>
  <si>
    <t>SECTION 1300</t>
  </si>
  <si>
    <t xml:space="preserve"> Total Carried Forward </t>
  </si>
  <si>
    <t>sum</t>
  </si>
  <si>
    <t>Sufficient and adequate signage on construction site and at all flammable stores</t>
  </si>
  <si>
    <t>Safety Signage</t>
  </si>
  <si>
    <t>f) Waste Bins</t>
  </si>
  <si>
    <t>e) Fire Extinguishers</t>
  </si>
  <si>
    <t>d) First Aid Boxes</t>
  </si>
  <si>
    <t>c) Sheltering eating areas</t>
  </si>
  <si>
    <t>b) Changing facilities for each gender</t>
  </si>
  <si>
    <t>a) Saniary facilities for each gender &amp; for every 30 workers</t>
  </si>
  <si>
    <t>Facilities and Equipment including the following</t>
  </si>
  <si>
    <t>b)Targeted minimum EPWP employees</t>
  </si>
  <si>
    <t>Sum</t>
  </si>
  <si>
    <t>a) Contractors employees</t>
  </si>
  <si>
    <t>Certificated of fitness by an Occupational Health Practitioner:</t>
  </si>
  <si>
    <t>Medical Surveillance:</t>
  </si>
  <si>
    <t>h) Other identified in the risk assessment</t>
  </si>
  <si>
    <t>g) Steel toe capped safety boots</t>
  </si>
  <si>
    <t>f) Reflective Vests</t>
  </si>
  <si>
    <t>e) Hard Hats</t>
  </si>
  <si>
    <t>d) Ear Protection</t>
  </si>
  <si>
    <t>c) Dust Masks</t>
  </si>
  <si>
    <t>b) Gloves</t>
  </si>
  <si>
    <t>a) Overalls</t>
  </si>
  <si>
    <t>for EPWP labour force: Targeted minimum</t>
  </si>
  <si>
    <t>Providing the required Personal Protective Equipment for EPWP labour force: Your rate to include all below item and profit</t>
  </si>
  <si>
    <t xml:space="preserve">         (ii) Profit on item b(i)</t>
  </si>
  <si>
    <t>Prov Sum</t>
  </si>
  <si>
    <t>Site Management</t>
  </si>
  <si>
    <t>© Submission of Health and Safety File</t>
  </si>
  <si>
    <t>Months</t>
  </si>
  <si>
    <t>Complying OHASA  Act Including COVID-19</t>
  </si>
  <si>
    <t>SECTION 1200</t>
  </si>
  <si>
    <t>Backfilling</t>
  </si>
  <si>
    <t xml:space="preserve">      subitems B12.08 (c)</t>
  </si>
  <si>
    <t>(d) Handling costs and profit in respect of</t>
  </si>
  <si>
    <t xml:space="preserve">      subitems B12.08 (a)</t>
  </si>
  <si>
    <t>(b) Handling costs and profit in respect of</t>
  </si>
  <si>
    <t>(a) Training of local labours (skilled training)</t>
  </si>
  <si>
    <t>B12.08</t>
  </si>
  <si>
    <t xml:space="preserve">(c) Workmanship Quality control </t>
  </si>
  <si>
    <t>(a) Survey and engineering services</t>
  </si>
  <si>
    <t>not included in the professional fee budget</t>
  </si>
  <si>
    <t>Allow provisional sum for Quality control</t>
  </si>
  <si>
    <t>B12.07</t>
  </si>
  <si>
    <t>PC Sum</t>
  </si>
  <si>
    <t xml:space="preserve">(e) Allow provision for student in training </t>
  </si>
  <si>
    <t>(c) Special information signs</t>
  </si>
  <si>
    <t>(a) OHS Consultant</t>
  </si>
  <si>
    <t>Occupational health and safety</t>
  </si>
  <si>
    <t>B12.06</t>
  </si>
  <si>
    <t>Safety Rep</t>
  </si>
  <si>
    <t xml:space="preserve">Community Liason Officer (CLO) </t>
  </si>
  <si>
    <t>B12.05</t>
  </si>
  <si>
    <t xml:space="preserve">      respect of sub-item B12.04(m)(i)</t>
  </si>
  <si>
    <t>(m)(ii) Handling cost and profit in</t>
  </si>
  <si>
    <t xml:space="preserve">      purchase of materials</t>
  </si>
  <si>
    <t>(m)(i) Allow a provisional sum for</t>
  </si>
  <si>
    <t>hr</t>
  </si>
  <si>
    <t>(l) Survey assistant</t>
  </si>
  <si>
    <t>(k) Watercart, 500l</t>
  </si>
  <si>
    <t>(j) Back actor with operator, 0.3m³</t>
  </si>
  <si>
    <t>(i) Front end loader with operator, 0.8m³</t>
  </si>
  <si>
    <t xml:space="preserve">      0.6m wide</t>
  </si>
  <si>
    <t>(h) Vibrating roller (BM60), Compactor</t>
  </si>
  <si>
    <t>(g) Concrete mixer, 0.5m³</t>
  </si>
  <si>
    <t xml:space="preserve">      (ii) Truck (6-10t) with operator</t>
  </si>
  <si>
    <t xml:space="preserve">      (i) Truck (3-5t) with operator</t>
  </si>
  <si>
    <t>(f) Truck as follows:</t>
  </si>
  <si>
    <t>(e) Pump including all necessary hoses</t>
  </si>
  <si>
    <t xml:space="preserve">      wirth drills, jack hammers etc.</t>
  </si>
  <si>
    <t>(d) Air compressor, 4m³/min, complete</t>
  </si>
  <si>
    <t>(c) Artisans</t>
  </si>
  <si>
    <t>(b) Foreman</t>
  </si>
  <si>
    <t>(a) Labour</t>
  </si>
  <si>
    <t>Daywork</t>
  </si>
  <si>
    <t>B12.04</t>
  </si>
  <si>
    <t>Day</t>
  </si>
  <si>
    <t>Special situations</t>
  </si>
  <si>
    <t>B12.03</t>
  </si>
  <si>
    <t>(d) Handling costs and profit</t>
  </si>
  <si>
    <t>(c) Routine tests for relocated services</t>
  </si>
  <si>
    <t>(b) Handling costs and profit</t>
  </si>
  <si>
    <t xml:space="preserve">      the schedule of quantities</t>
  </si>
  <si>
    <t xml:space="preserve">      services which is not allowed for in</t>
  </si>
  <si>
    <t xml:space="preserve">      and / or relocation of existing</t>
  </si>
  <si>
    <t>(a) Allow a provisional sum for the repair</t>
  </si>
  <si>
    <t>Shifting of services</t>
  </si>
  <si>
    <t xml:space="preserve">      machine excavation is permitted</t>
  </si>
  <si>
    <t xml:space="preserve">      powertools etc. where no blasting or</t>
  </si>
  <si>
    <t xml:space="preserve">      services using picks, jackhammers,</t>
  </si>
  <si>
    <t xml:space="preserve">      in hard material in close vicinity of</t>
  </si>
  <si>
    <t>(b) Extra over B12.01(a) for excavation</t>
  </si>
  <si>
    <t xml:space="preserve">      (ii) 2 m to 3 m</t>
  </si>
  <si>
    <t xml:space="preserve">      (i) 0 m to 2 m</t>
  </si>
  <si>
    <t xml:space="preserve">      the following depth ranges:</t>
  </si>
  <si>
    <t xml:space="preserve">      services in soft material situated in</t>
  </si>
  <si>
    <t>(a) Excavation in search of existing</t>
  </si>
  <si>
    <t>Excavation for existing services</t>
  </si>
  <si>
    <t>PROVISIONS</t>
  </si>
  <si>
    <t>GENERAL REQUIREMENTS AND</t>
  </si>
  <si>
    <t>1200</t>
  </si>
  <si>
    <t>SECTION 7300</t>
  </si>
  <si>
    <t>7300</t>
  </si>
  <si>
    <t xml:space="preserve">CONCRETE BLOCK PAVING FOR </t>
  </si>
  <si>
    <t>(b) 60mm</t>
  </si>
  <si>
    <t>(c) Speed humps</t>
  </si>
  <si>
    <t>CONCRETE BLOCK PAVING FOR ROADS</t>
  </si>
  <si>
    <t>( c) Accommodation for Resident Engineer on site (Rented, hote, and other accommodation)</t>
  </si>
  <si>
    <t>provision of laptop for use of Engineer)</t>
  </si>
  <si>
    <t>(i) 900mm x 900mm 100D</t>
  </si>
  <si>
    <t>(ii) 1500mm x 1200mm 100D</t>
  </si>
  <si>
    <t>(iii) 1500mm x 1500mm 100D</t>
  </si>
  <si>
    <t>SECTION 5400</t>
  </si>
  <si>
    <t>GUARDRAILS</t>
  </si>
  <si>
    <t>LI54.01</t>
  </si>
  <si>
    <t>Guardrails on timber posts:</t>
  </si>
  <si>
    <t>(a) Galvanised</t>
  </si>
  <si>
    <t>(b) Painted</t>
  </si>
  <si>
    <t>Guardrails on steel posts:</t>
  </si>
  <si>
    <t>LI54.03</t>
  </si>
  <si>
    <t>Extra over items 54.01, 54.02 and 54.11 for horizontally</t>
  </si>
  <si>
    <t>curved guardrails factory bent to a radius of less than 45m</t>
  </si>
  <si>
    <t>LI54.04</t>
  </si>
  <si>
    <t>End Treatments:</t>
  </si>
  <si>
    <t>(a) End wings</t>
  </si>
  <si>
    <t>(b) Bull noses</t>
  </si>
  <si>
    <t xml:space="preserve">c) Bridge adapters </t>
  </si>
  <si>
    <t>(d) End treatment in accordance with the drawings where</t>
  </si>
  <si>
    <t xml:space="preserve">      single guardrail sections are used</t>
  </si>
  <si>
    <t>(e) End treatment in accordance with the drawings where</t>
  </si>
  <si>
    <t xml:space="preserve">      double guardrail sections are used</t>
  </si>
  <si>
    <t>LI54.05</t>
  </si>
  <si>
    <t>Additional guardrail posts:</t>
  </si>
  <si>
    <t>(a) Timber</t>
  </si>
  <si>
    <t>(b) Steel</t>
  </si>
  <si>
    <t>LI54.06</t>
  </si>
  <si>
    <t>Reflective plates</t>
  </si>
  <si>
    <t>LI54.12</t>
  </si>
  <si>
    <t>Extra over items 54.01 and 54.02 for drilling</t>
  </si>
  <si>
    <t>and blasting holes for guardrail posts</t>
  </si>
  <si>
    <t>LI54.13</t>
  </si>
  <si>
    <t>Steel base plates for timber</t>
  </si>
  <si>
    <t>guardrail posts on structures</t>
  </si>
  <si>
    <t>LIC 73.03</t>
  </si>
  <si>
    <t>LIC 73.01</t>
  </si>
  <si>
    <t xml:space="preserve">Concrete block paving  </t>
  </si>
  <si>
    <t xml:space="preserve">Provision of approved herbicide and ant </t>
  </si>
  <si>
    <t>poison:</t>
  </si>
  <si>
    <t>(a) Provision of materials</t>
  </si>
  <si>
    <t xml:space="preserve">(c) Rock fill </t>
  </si>
  <si>
    <t>Roadbed preparation and the compaction of material</t>
  </si>
  <si>
    <t xml:space="preserve"> Material obtained from:</t>
  </si>
  <si>
    <t>Cut to spoil, including free-haul up to 0,5 km.</t>
  </si>
  <si>
    <t xml:space="preserve">      Triangular sides including TIN,1500 x 400</t>
  </si>
  <si>
    <t>LIC</t>
  </si>
  <si>
    <t>(Supply of cellular, cost of calls by Engineer,</t>
  </si>
  <si>
    <t>LIC B12.02</t>
  </si>
  <si>
    <t>LIC B12.01</t>
  </si>
  <si>
    <t>LIC 12/22.02</t>
  </si>
  <si>
    <t>(c) Concrete  stormwater downchutes</t>
  </si>
  <si>
    <t>BLOUBERG MUNICIPALITY</t>
  </si>
  <si>
    <t>ALLDAYS INTERNAL STREET AND STORMWATER PHASE 2</t>
  </si>
  <si>
    <t>Provision for payment of subconsultants</t>
  </si>
  <si>
    <t>(iii) Concrete V-drain 2m, Class 30/19 concrete</t>
  </si>
  <si>
    <t>(ii) Concrete V-Drain 1.5m, Class 30/19 concrete</t>
  </si>
  <si>
    <t>(iv) Concrete property access causeway, Mesh Ref 617</t>
  </si>
  <si>
    <t xml:space="preserve">      Class 30/19 Concrete (Refer to drawing MCE-084-20)</t>
  </si>
  <si>
    <t>(i) Trapezoid Channel 2m, Class 30/19 concrete</t>
  </si>
  <si>
    <t>(v) Concrete causeways complete</t>
  </si>
  <si>
    <t>(vi) Concrete drift complete</t>
  </si>
  <si>
    <t xml:space="preserve">      Class 30/19 Concrete (Refer to drawing MCE-084-19)</t>
  </si>
  <si>
    <t>(a) Gravel base, 150mm thick*</t>
  </si>
  <si>
    <t xml:space="preserve">(b) Handling costs and profit in respect of </t>
  </si>
  <si>
    <t xml:space="preserve">      subitems 12.1 (a) </t>
  </si>
  <si>
    <t>(a) Geohydrologist (Testing &amp; Equipping of Borehole)</t>
  </si>
  <si>
    <t>PSC Stipend</t>
  </si>
  <si>
    <t>(a) Allow a provisional sum for payment of salary</t>
  </si>
  <si>
    <t>(b) Allow provision sum for payment of salary</t>
  </si>
  <si>
    <t>(c) Allow provision sum for payment of PSC Sitting (5 members)</t>
  </si>
  <si>
    <t>PSC refreshments for progress meetings</t>
  </si>
  <si>
    <t xml:space="preserve">      </t>
  </si>
  <si>
    <t>(d) Handling cost and profit in respect of sub-item B12.05(a,b,c)</t>
  </si>
  <si>
    <t xml:space="preserve">(b) Handling cost and profit in respect of sub-item B12.06 (a) </t>
  </si>
  <si>
    <t xml:space="preserve">(d) Handling cost and profit in respect of sub-item B12.06 (c) </t>
  </si>
  <si>
    <t xml:space="preserve">(f) Handling cost and profit in respect of sub-item B12.06 (e) </t>
  </si>
  <si>
    <t>(b) Handling costs and profit in respect of subitems B12.07 (a)</t>
  </si>
  <si>
    <t>(c) Opening Ceremony</t>
  </si>
  <si>
    <t>Allow provisional sum for training and opening ceremony</t>
  </si>
  <si>
    <t>(b)  (i) Audit of Site Material Management system</t>
  </si>
  <si>
    <t>(a) Implementation of Site Material Management System</t>
  </si>
  <si>
    <t>d) Allow Provision for Rehabilitation of the Borrowpit</t>
  </si>
  <si>
    <t>e) Allow provision for importing of gravel material</t>
  </si>
  <si>
    <t>(f) Handling cost and profit in respect of sub-item B12.05(d)</t>
  </si>
  <si>
    <t xml:space="preserve">a) Allow provision for importing water </t>
  </si>
  <si>
    <t>b) Handling cost and profit in respect of sub-item B12.05(a)</t>
  </si>
  <si>
    <t xml:space="preserve">(a) 80mm </t>
  </si>
  <si>
    <t xml:space="preserve"> b) Allow provision for supply of river sand for bedding</t>
  </si>
  <si>
    <t xml:space="preserve"> c) Handling cost and profit in respect of sub-item B12.05(b)</t>
  </si>
  <si>
    <t>(b) Contractor's charges and profit added to the Prime Cost Sum</t>
  </si>
  <si>
    <t>CONTRACT NO.: BM05/22/23</t>
  </si>
  <si>
    <t>Provide the sum of 5% of  Total "A" for contingencies to be used at the</t>
  </si>
  <si>
    <r>
      <t xml:space="preserve">discretion of the Engineer and deduct in whole or in part if not required. </t>
    </r>
    <r>
      <rPr>
        <i/>
        <sz val="12"/>
        <rFont val="Arial"/>
        <family val="2"/>
      </rPr>
      <t>(Sub Total "A" * 5%)</t>
    </r>
  </si>
  <si>
    <t>(a) Contractors time obligation in respect of OHS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</si>
</sst>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&quot;R&quot;* #,##0.00_-;\-&quot;R&quot;* #,##0.00_-;_-&quot;R&quot;* &quot;-&quot;??_-;_-@_-"/>
    <numFmt numFmtId="168" formatCode="0.0%"/>
    <numFmt numFmtId="173" formatCode="_ * #,##0.00_ ;_ * \-#,##0.00_ ;_ * &quot;-&quot;??_ ;_ @_ "/>
    <numFmt numFmtId="174" formatCode="_ &quot;R&quot;\ * #,##0.00_ ;_ &quot;R&quot;\ * \-#,##0.00_ ;_ &quot;R&quot;\ * &quot;-&quot;??_ ;_ @_ "/>
    <numFmt numFmtId="176" formatCode="&quot;R&quot;#,##0.00"/>
    <numFmt numFmtId="177" formatCode="\$#,##0.00\ ;\(\$#,##0.00\)"/>
    <numFmt numFmtId="178" formatCode="0.0"/>
    <numFmt numFmtId="179" formatCode="#,##0.0"/>
    <numFmt numFmtId="180" formatCode="#,##0.000"/>
    <numFmt numFmtId="181" formatCode="\$#,##0\ ;\(\$#,##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sz val="10"/>
      <name val="Arial Narrow"/>
      <family val="2"/>
    </font>
    <font>
      <i/>
      <sz val="10"/>
      <name val="Arial"/>
      <family val="2"/>
    </font>
    <font>
      <b/>
      <i/>
      <u/>
      <sz val="10"/>
      <name val="Arial"/>
      <family val="2"/>
    </font>
    <font>
      <sz val="12"/>
      <name val="Times New Roman"/>
      <family val="1"/>
    </font>
    <font>
      <i/>
      <sz val="12"/>
      <name val="Arial"/>
      <family val="2"/>
    </font>
    <font>
      <b/>
      <sz val="12"/>
      <name val="Times New Roman"/>
      <family val="1"/>
    </font>
    <font>
      <sz val="2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u/>
      <sz val="10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  <font>
      <u/>
      <sz val="12"/>
      <name val="Arial"/>
      <family val="2"/>
    </font>
    <font>
      <sz val="12"/>
      <color rgb="FFFF0000"/>
      <name val="Arial"/>
      <family val="2"/>
    </font>
    <font>
      <b/>
      <sz val="10"/>
      <color rgb="FFFF000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8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</borders>
  <cellStyleXfs count="32">
    <xf numFmtId="0" fontId="0" fillId="0" borderId="0"/>
    <xf numFmtId="0" fontId="2" fillId="0" borderId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8" fillId="0" borderId="0"/>
    <xf numFmtId="174" fontId="8" fillId="0" borderId="0" applyFont="0" applyFill="0" applyBorder="0" applyAlignment="0" applyProtection="0"/>
    <xf numFmtId="0" fontId="8" fillId="0" borderId="0"/>
    <xf numFmtId="174" fontId="8" fillId="0" borderId="0" applyFont="0" applyFill="0" applyBorder="0" applyAlignment="0" applyProtection="0"/>
    <xf numFmtId="0" fontId="2" fillId="2" borderId="0"/>
    <xf numFmtId="0" fontId="7" fillId="0" borderId="0"/>
    <xf numFmtId="4" fontId="2" fillId="0" borderId="0"/>
    <xf numFmtId="0" fontId="16" fillId="0" borderId="0"/>
    <xf numFmtId="4" fontId="2" fillId="0" borderId="15" applyProtection="0"/>
    <xf numFmtId="4" fontId="2" fillId="0" borderId="15" applyProtection="0"/>
    <xf numFmtId="3" fontId="2" fillId="0" borderId="16" applyProtection="0"/>
    <xf numFmtId="179" fontId="2" fillId="0" borderId="15" applyProtection="0"/>
    <xf numFmtId="4" fontId="19" fillId="0" borderId="15" applyProtection="0"/>
    <xf numFmtId="180" fontId="2" fillId="0" borderId="15" applyProtection="0"/>
    <xf numFmtId="177" fontId="2" fillId="0" borderId="15" applyProtection="0">
      <alignment horizontal="right"/>
    </xf>
    <xf numFmtId="181" fontId="2" fillId="0" borderId="0" applyFont="0" applyFill="0" applyBorder="0" applyAlignment="0" applyProtection="0"/>
    <xf numFmtId="0" fontId="7" fillId="0" borderId="0" applyProtection="0"/>
    <xf numFmtId="2" fontId="7" fillId="0" borderId="0" applyProtection="0"/>
    <xf numFmtId="0" fontId="19" fillId="0" borderId="0" applyNumberFormat="0" applyFont="0" applyFill="0" applyBorder="0" applyAlignment="0" applyProtection="0">
      <protection locked="0"/>
    </xf>
    <xf numFmtId="0" fontId="5" fillId="0" borderId="0" applyProtection="0"/>
    <xf numFmtId="0" fontId="7" fillId="0" borderId="0" applyFont="0" applyFill="0" applyBorder="0" applyAlignment="0" applyProtection="0"/>
    <xf numFmtId="0" fontId="7" fillId="0" borderId="0"/>
    <xf numFmtId="0" fontId="18" fillId="3" borderId="0"/>
    <xf numFmtId="0" fontId="17" fillId="0" borderId="16"/>
    <xf numFmtId="9" fontId="2" fillId="0" borderId="15" applyProtection="0">
      <alignment horizontal="right"/>
    </xf>
    <xf numFmtId="9" fontId="2" fillId="0" borderId="15" applyProtection="0">
      <alignment horizontal="right"/>
    </xf>
  </cellStyleXfs>
  <cellXfs count="247">
    <xf numFmtId="0" fontId="0" fillId="0" borderId="0" xfId="0"/>
    <xf numFmtId="0" fontId="2" fillId="0" borderId="0" xfId="1"/>
    <xf numFmtId="0" fontId="3" fillId="0" borderId="0" xfId="1" applyFont="1"/>
    <xf numFmtId="0" fontId="7" fillId="0" borderId="0" xfId="1" applyFont="1"/>
    <xf numFmtId="0" fontId="2" fillId="0" borderId="0" xfId="1" applyAlignment="1">
      <alignment horizontal="center"/>
    </xf>
    <xf numFmtId="0" fontId="3" fillId="0" borderId="0" xfId="1" applyFont="1" applyAlignment="1">
      <alignment horizontal="center"/>
    </xf>
    <xf numFmtId="9" fontId="2" fillId="0" borderId="0" xfId="1" applyNumberFormat="1"/>
    <xf numFmtId="0" fontId="2" fillId="0" borderId="0" xfId="1" applyAlignment="1">
      <alignment horizontal="left"/>
    </xf>
    <xf numFmtId="0" fontId="2" fillId="0" borderId="1" xfId="1" applyBorder="1" applyAlignment="1">
      <alignment horizontal="center"/>
    </xf>
    <xf numFmtId="10" fontId="2" fillId="0" borderId="0" xfId="1" applyNumberFormat="1"/>
    <xf numFmtId="4" fontId="2" fillId="0" borderId="0" xfId="1" applyNumberFormat="1"/>
    <xf numFmtId="4" fontId="2" fillId="0" borderId="0" xfId="1" applyNumberFormat="1" applyAlignment="1">
      <alignment horizontal="right" vertical="top" wrapText="1"/>
    </xf>
    <xf numFmtId="0" fontId="3" fillId="0" borderId="0" xfId="1" applyFont="1" applyAlignment="1">
      <alignment vertical="top" wrapText="1"/>
    </xf>
    <xf numFmtId="0" fontId="11" fillId="0" borderId="0" xfId="1" applyFont="1" applyAlignment="1">
      <alignment vertical="top" wrapText="1"/>
    </xf>
    <xf numFmtId="4" fontId="3" fillId="0" borderId="0" xfId="1" applyNumberFormat="1" applyFont="1" applyAlignment="1">
      <alignment horizontal="right" vertical="top" wrapText="1"/>
    </xf>
    <xf numFmtId="0" fontId="5" fillId="0" borderId="2" xfId="1" applyFont="1" applyBorder="1" applyAlignment="1">
      <alignment vertical="top" wrapText="1"/>
    </xf>
    <xf numFmtId="0" fontId="5" fillId="0" borderId="4" xfId="1" applyFont="1" applyBorder="1" applyAlignment="1">
      <alignment vertical="top"/>
    </xf>
    <xf numFmtId="0" fontId="5" fillId="0" borderId="0" xfId="1" applyFont="1" applyAlignment="1">
      <alignment vertical="top" wrapText="1"/>
    </xf>
    <xf numFmtId="0" fontId="5" fillId="0" borderId="5" xfId="1" applyFont="1" applyBorder="1" applyAlignment="1">
      <alignment vertical="top" wrapText="1"/>
    </xf>
    <xf numFmtId="4" fontId="3" fillId="0" borderId="6" xfId="1" applyNumberFormat="1" applyFont="1" applyBorder="1" applyAlignment="1">
      <alignment horizontal="right" vertical="top" wrapText="1"/>
    </xf>
    <xf numFmtId="4" fontId="5" fillId="0" borderId="6" xfId="1" applyNumberFormat="1" applyFont="1" applyBorder="1" applyAlignment="1">
      <alignment horizontal="right" vertical="top" wrapText="1"/>
    </xf>
    <xf numFmtId="0" fontId="5" fillId="0" borderId="5" xfId="1" applyFont="1" applyBorder="1" applyAlignment="1">
      <alignment vertical="top"/>
    </xf>
    <xf numFmtId="4" fontId="5" fillId="0" borderId="9" xfId="1" applyNumberFormat="1" applyFont="1" applyBorder="1" applyAlignment="1">
      <alignment horizontal="right" vertical="top" wrapText="1"/>
    </xf>
    <xf numFmtId="4" fontId="5" fillId="0" borderId="11" xfId="1" applyNumberFormat="1" applyFont="1" applyBorder="1" applyAlignment="1">
      <alignment horizontal="right" vertical="top" wrapText="1"/>
    </xf>
    <xf numFmtId="0" fontId="7" fillId="0" borderId="5" xfId="1" applyFont="1" applyBorder="1" applyAlignment="1">
      <alignment vertical="top"/>
    </xf>
    <xf numFmtId="0" fontId="5" fillId="0" borderId="1" xfId="1" applyFont="1" applyBorder="1" applyAlignment="1">
      <alignment vertical="top" wrapText="1"/>
    </xf>
    <xf numFmtId="0" fontId="5" fillId="0" borderId="8" xfId="1" applyFont="1" applyBorder="1" applyAlignment="1">
      <alignment vertical="top"/>
    </xf>
    <xf numFmtId="0" fontId="7" fillId="0" borderId="5" xfId="1" applyFont="1" applyBorder="1" applyAlignment="1">
      <alignment horizontal="left" vertical="top"/>
    </xf>
    <xf numFmtId="0" fontId="5" fillId="0" borderId="5" xfId="1" applyFont="1" applyBorder="1" applyAlignment="1">
      <alignment horizontal="left" vertical="top"/>
    </xf>
    <xf numFmtId="0" fontId="7" fillId="0" borderId="5" xfId="1" applyFont="1" applyBorder="1"/>
    <xf numFmtId="4" fontId="7" fillId="0" borderId="9" xfId="1" applyNumberFormat="1" applyFont="1" applyBorder="1" applyAlignment="1">
      <alignment vertical="top" wrapText="1"/>
    </xf>
    <xf numFmtId="0" fontId="7" fillId="0" borderId="5" xfId="1" applyFont="1" applyBorder="1" applyAlignment="1">
      <alignment vertical="top" wrapText="1"/>
    </xf>
    <xf numFmtId="4" fontId="5" fillId="0" borderId="6" xfId="1" applyNumberFormat="1" applyFont="1" applyBorder="1" applyAlignment="1">
      <alignment vertical="top" wrapText="1"/>
    </xf>
    <xf numFmtId="4" fontId="5" fillId="0" borderId="13" xfId="1" applyNumberFormat="1" applyFont="1" applyBorder="1" applyAlignment="1">
      <alignment vertical="top" wrapText="1"/>
    </xf>
    <xf numFmtId="0" fontId="11" fillId="0" borderId="5" xfId="1" applyFont="1" applyBorder="1" applyAlignment="1">
      <alignment vertical="top" wrapText="1"/>
    </xf>
    <xf numFmtId="0" fontId="5" fillId="0" borderId="5" xfId="1" applyFont="1" applyBorder="1" applyAlignment="1">
      <alignment horizontal="right" vertical="top" wrapText="1"/>
    </xf>
    <xf numFmtId="4" fontId="11" fillId="0" borderId="6" xfId="1" applyNumberFormat="1" applyFont="1" applyBorder="1" applyAlignment="1">
      <alignment vertical="top" wrapText="1"/>
    </xf>
    <xf numFmtId="4" fontId="11" fillId="0" borderId="6" xfId="1" applyNumberFormat="1" applyFont="1" applyBorder="1" applyAlignment="1">
      <alignment horizontal="center" vertical="top" wrapText="1"/>
    </xf>
    <xf numFmtId="0" fontId="11" fillId="0" borderId="0" xfId="1" applyFont="1" applyAlignment="1">
      <alignment horizontal="center" vertical="top" wrapText="1"/>
    </xf>
    <xf numFmtId="0" fontId="11" fillId="0" borderId="5" xfId="1" applyFont="1" applyBorder="1" applyAlignment="1">
      <alignment horizontal="center" vertical="top" wrapText="1"/>
    </xf>
    <xf numFmtId="4" fontId="5" fillId="0" borderId="6" xfId="1" applyNumberFormat="1" applyFont="1" applyBorder="1" applyAlignment="1">
      <alignment horizontal="center" vertical="top" wrapText="1"/>
    </xf>
    <xf numFmtId="0" fontId="13" fillId="0" borderId="0" xfId="1" applyFont="1" applyAlignment="1">
      <alignment horizontal="center" vertical="top" wrapText="1"/>
    </xf>
    <xf numFmtId="0" fontId="13" fillId="0" borderId="5" xfId="1" applyFont="1" applyBorder="1" applyAlignment="1">
      <alignment horizontal="center" vertical="top" wrapText="1"/>
    </xf>
    <xf numFmtId="4" fontId="5" fillId="0" borderId="7" xfId="1" applyNumberFormat="1" applyFont="1" applyBorder="1" applyAlignment="1">
      <alignment horizontal="right" vertical="top" wrapText="1"/>
    </xf>
    <xf numFmtId="0" fontId="5" fillId="0" borderId="1" xfId="1" applyFont="1" applyBorder="1" applyAlignment="1">
      <alignment horizontal="center" vertical="top" wrapText="1"/>
    </xf>
    <xf numFmtId="0" fontId="5" fillId="0" borderId="8" xfId="1" applyFont="1" applyBorder="1" applyAlignment="1">
      <alignment horizontal="center" vertical="top" wrapText="1"/>
    </xf>
    <xf numFmtId="4" fontId="11" fillId="0" borderId="0" xfId="1" applyNumberFormat="1" applyFont="1" applyAlignment="1">
      <alignment horizontal="center" vertical="top" wrapText="1"/>
    </xf>
    <xf numFmtId="4" fontId="7" fillId="0" borderId="0" xfId="1" applyNumberFormat="1" applyFont="1"/>
    <xf numFmtId="0" fontId="14" fillId="0" borderId="0" xfId="1" applyFont="1"/>
    <xf numFmtId="0" fontId="5" fillId="0" borderId="0" xfId="1" applyFont="1" applyAlignment="1">
      <alignment horizontal="center"/>
    </xf>
    <xf numFmtId="0" fontId="6" fillId="0" borderId="0" xfId="1" applyFont="1"/>
    <xf numFmtId="0" fontId="10" fillId="0" borderId="0" xfId="1" applyFont="1"/>
    <xf numFmtId="2" fontId="2" fillId="0" borderId="9" xfId="1" applyNumberFormat="1" applyBorder="1"/>
    <xf numFmtId="0" fontId="2" fillId="0" borderId="2" xfId="1" applyBorder="1"/>
    <xf numFmtId="0" fontId="2" fillId="0" borderId="4" xfId="1" applyBorder="1"/>
    <xf numFmtId="4" fontId="2" fillId="0" borderId="12" xfId="1" applyNumberFormat="1" applyBorder="1"/>
    <xf numFmtId="0" fontId="3" fillId="0" borderId="5" xfId="1" applyFont="1" applyBorder="1"/>
    <xf numFmtId="2" fontId="2" fillId="0" borderId="11" xfId="1" applyNumberFormat="1" applyBorder="1"/>
    <xf numFmtId="0" fontId="2" fillId="0" borderId="1" xfId="1" applyBorder="1"/>
    <xf numFmtId="0" fontId="2" fillId="0" borderId="8" xfId="1" applyBorder="1"/>
    <xf numFmtId="2" fontId="2" fillId="0" borderId="12" xfId="1" applyNumberFormat="1" applyBorder="1"/>
    <xf numFmtId="0" fontId="2" fillId="0" borderId="12" xfId="1" applyBorder="1"/>
    <xf numFmtId="0" fontId="2" fillId="0" borderId="5" xfId="1" applyBorder="1"/>
    <xf numFmtId="164" fontId="2" fillId="0" borderId="12" xfId="1" applyNumberFormat="1" applyBorder="1"/>
    <xf numFmtId="176" fontId="2" fillId="0" borderId="0" xfId="1" applyNumberFormat="1"/>
    <xf numFmtId="0" fontId="3" fillId="0" borderId="12" xfId="1" applyFont="1" applyBorder="1"/>
    <xf numFmtId="0" fontId="2" fillId="0" borderId="11" xfId="1" applyBorder="1"/>
    <xf numFmtId="0" fontId="2" fillId="0" borderId="9" xfId="1" applyBorder="1"/>
    <xf numFmtId="2" fontId="2" fillId="0" borderId="0" xfId="1" applyNumberFormat="1"/>
    <xf numFmtId="2" fontId="2" fillId="0" borderId="1" xfId="1" applyNumberFormat="1" applyBorder="1"/>
    <xf numFmtId="4" fontId="2" fillId="0" borderId="12" xfId="1" applyNumberFormat="1" applyBorder="1" applyAlignment="1">
      <alignment horizontal="right"/>
    </xf>
    <xf numFmtId="0" fontId="2" fillId="0" borderId="5" xfId="1" applyBorder="1" applyAlignment="1">
      <alignment horizontal="right"/>
    </xf>
    <xf numFmtId="0" fontId="3" fillId="0" borderId="5" xfId="1" applyFont="1" applyBorder="1" applyAlignment="1">
      <alignment horizontal="right"/>
    </xf>
    <xf numFmtId="2" fontId="2" fillId="0" borderId="2" xfId="1" applyNumberFormat="1" applyBorder="1"/>
    <xf numFmtId="0" fontId="3" fillId="0" borderId="0" xfId="1" applyFont="1" applyAlignment="1">
      <alignment horizontal="right"/>
    </xf>
    <xf numFmtId="176" fontId="2" fillId="0" borderId="12" xfId="1" applyNumberFormat="1" applyBorder="1"/>
    <xf numFmtId="2" fontId="2" fillId="0" borderId="12" xfId="1" applyNumberFormat="1" applyBorder="1" applyAlignment="1">
      <alignment horizontal="right"/>
    </xf>
    <xf numFmtId="4" fontId="2" fillId="0" borderId="9" xfId="1" applyNumberFormat="1" applyBorder="1"/>
    <xf numFmtId="4" fontId="2" fillId="0" borderId="11" xfId="1" applyNumberFormat="1" applyBorder="1"/>
    <xf numFmtId="0" fontId="2" fillId="0" borderId="3" xfId="1" applyBorder="1"/>
    <xf numFmtId="0" fontId="2" fillId="0" borderId="6" xfId="1" applyBorder="1"/>
    <xf numFmtId="0" fontId="2" fillId="0" borderId="7" xfId="1" applyBorder="1"/>
    <xf numFmtId="0" fontId="2" fillId="0" borderId="11" xfId="1" applyBorder="1" applyAlignment="1">
      <alignment horizontal="center"/>
    </xf>
    <xf numFmtId="0" fontId="2" fillId="0" borderId="8" xfId="1" applyBorder="1" applyAlignment="1">
      <alignment horizontal="center"/>
    </xf>
    <xf numFmtId="2" fontId="3" fillId="0" borderId="0" xfId="1" applyNumberFormat="1" applyFont="1" applyAlignment="1">
      <alignment horizontal="right"/>
    </xf>
    <xf numFmtId="0" fontId="2" fillId="0" borderId="0" xfId="1" applyAlignment="1">
      <alignment horizontal="right"/>
    </xf>
    <xf numFmtId="2" fontId="2" fillId="0" borderId="3" xfId="1" applyNumberFormat="1" applyBorder="1"/>
    <xf numFmtId="2" fontId="2" fillId="0" borderId="6" xfId="1" applyNumberFormat="1" applyBorder="1"/>
    <xf numFmtId="4" fontId="3" fillId="0" borderId="0" xfId="1" applyNumberFormat="1" applyFont="1" applyAlignment="1">
      <alignment horizontal="right"/>
    </xf>
    <xf numFmtId="2" fontId="2" fillId="0" borderId="7" xfId="1" applyNumberFormat="1" applyBorder="1"/>
    <xf numFmtId="0" fontId="2" fillId="0" borderId="8" xfId="1" applyBorder="1" applyAlignment="1">
      <alignment horizontal="right"/>
    </xf>
    <xf numFmtId="4" fontId="2" fillId="0" borderId="6" xfId="1" applyNumberFormat="1" applyBorder="1"/>
    <xf numFmtId="4" fontId="2" fillId="0" borderId="6" xfId="1" applyNumberFormat="1" applyBorder="1" applyAlignment="1">
      <alignment horizontal="right"/>
    </xf>
    <xf numFmtId="0" fontId="2" fillId="0" borderId="12" xfId="1" applyBorder="1" applyAlignment="1">
      <alignment horizontal="right"/>
    </xf>
    <xf numFmtId="0" fontId="3" fillId="0" borderId="12" xfId="1" applyFont="1" applyBorder="1" applyAlignment="1">
      <alignment horizontal="right"/>
    </xf>
    <xf numFmtId="0" fontId="3" fillId="0" borderId="1" xfId="1" applyFont="1" applyBorder="1"/>
    <xf numFmtId="0" fontId="2" fillId="0" borderId="11" xfId="1" applyBorder="1" applyAlignment="1">
      <alignment horizontal="right"/>
    </xf>
    <xf numFmtId="0" fontId="7" fillId="0" borderId="0" xfId="1" applyFont="1" applyAlignment="1">
      <alignment horizontal="center"/>
    </xf>
    <xf numFmtId="0" fontId="2" fillId="0" borderId="12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left" vertical="center" wrapText="1"/>
    </xf>
    <xf numFmtId="0" fontId="4" fillId="0" borderId="12" xfId="11" applyFont="1" applyBorder="1" applyAlignment="1">
      <alignment horizontal="center" vertical="center" wrapText="1"/>
    </xf>
    <xf numFmtId="0" fontId="3" fillId="0" borderId="12" xfId="11" applyFont="1" applyBorder="1" applyAlignment="1">
      <alignment horizontal="left" vertical="center" wrapText="1"/>
    </xf>
    <xf numFmtId="0" fontId="4" fillId="0" borderId="0" xfId="11" applyFont="1" applyAlignment="1">
      <alignment vertical="center" wrapText="1"/>
    </xf>
    <xf numFmtId="0" fontId="6" fillId="0" borderId="5" xfId="1" applyFont="1" applyBorder="1"/>
    <xf numFmtId="3" fontId="2" fillId="0" borderId="12" xfId="1" applyNumberFormat="1" applyBorder="1"/>
    <xf numFmtId="1" fontId="2" fillId="0" borderId="12" xfId="1" applyNumberFormat="1" applyBorder="1"/>
    <xf numFmtId="0" fontId="4" fillId="0" borderId="12" xfId="1" applyFont="1" applyBorder="1"/>
    <xf numFmtId="43" fontId="2" fillId="0" borderId="12" xfId="1" applyNumberFormat="1" applyBorder="1"/>
    <xf numFmtId="0" fontId="7" fillId="0" borderId="0" xfId="1" applyFont="1" applyAlignment="1">
      <alignment vertical="top" wrapText="1"/>
    </xf>
    <xf numFmtId="0" fontId="5" fillId="0" borderId="0" xfId="1" applyFont="1" applyAlignment="1">
      <alignment horizontal="left" vertical="top"/>
    </xf>
    <xf numFmtId="4" fontId="5" fillId="0" borderId="10" xfId="1" applyNumberFormat="1" applyFont="1" applyBorder="1" applyAlignment="1">
      <alignment horizontal="right" vertical="top" wrapText="1"/>
    </xf>
    <xf numFmtId="4" fontId="7" fillId="0" borderId="14" xfId="1" applyNumberFormat="1" applyFont="1" applyBorder="1" applyAlignment="1">
      <alignment horizontal="right" vertical="top" wrapText="1"/>
    </xf>
    <xf numFmtId="4" fontId="21" fillId="0" borderId="0" xfId="1" applyNumberFormat="1" applyFont="1"/>
    <xf numFmtId="4" fontId="21" fillId="0" borderId="0" xfId="1" applyNumberFormat="1" applyFont="1" applyAlignment="1">
      <alignment horizontal="center"/>
    </xf>
    <xf numFmtId="2" fontId="20" fillId="0" borderId="0" xfId="1" applyNumberFormat="1" applyFont="1" applyAlignment="1">
      <alignment horizontal="right"/>
    </xf>
    <xf numFmtId="0" fontId="3" fillId="0" borderId="5" xfId="27" applyFont="1" applyBorder="1" applyProtection="1">
      <protection locked="0"/>
    </xf>
    <xf numFmtId="0" fontId="2" fillId="0" borderId="5" xfId="27" applyFont="1" applyBorder="1" applyProtection="1">
      <protection locked="0"/>
    </xf>
    <xf numFmtId="0" fontId="2" fillId="0" borderId="12" xfId="27" applyFont="1" applyBorder="1" applyProtection="1">
      <protection locked="0"/>
    </xf>
    <xf numFmtId="2" fontId="2" fillId="0" borderId="12" xfId="27" applyNumberFormat="1" applyFont="1" applyBorder="1" applyAlignment="1" applyProtection="1">
      <alignment horizontal="center"/>
      <protection locked="0"/>
    </xf>
    <xf numFmtId="2" fontId="2" fillId="0" borderId="0" xfId="1" applyNumberFormat="1" applyAlignment="1">
      <alignment horizontal="right"/>
    </xf>
    <xf numFmtId="4" fontId="15" fillId="0" borderId="0" xfId="1" applyNumberFormat="1" applyFont="1" applyAlignment="1">
      <alignment horizontal="center"/>
    </xf>
    <xf numFmtId="4" fontId="15" fillId="0" borderId="0" xfId="1" applyNumberFormat="1" applyFont="1"/>
    <xf numFmtId="4" fontId="15" fillId="0" borderId="7" xfId="1" applyNumberFormat="1" applyFont="1" applyBorder="1" applyAlignment="1">
      <alignment horizontal="center" vertical="top" wrapText="1"/>
    </xf>
    <xf numFmtId="2" fontId="2" fillId="0" borderId="12" xfId="1" applyNumberFormat="1" applyBorder="1" applyAlignment="1">
      <alignment horizontal="right" vertical="top" wrapText="1"/>
    </xf>
    <xf numFmtId="0" fontId="2" fillId="0" borderId="6" xfId="1" applyBorder="1" applyAlignment="1">
      <alignment horizontal="center" vertical="top" wrapText="1"/>
    </xf>
    <xf numFmtId="4" fontId="2" fillId="0" borderId="6" xfId="1" applyNumberFormat="1" applyBorder="1" applyAlignment="1">
      <alignment horizontal="center" vertical="top" wrapText="1"/>
    </xf>
    <xf numFmtId="4" fontId="2" fillId="0" borderId="12" xfId="1" applyNumberFormat="1" applyBorder="1" applyAlignment="1">
      <alignment horizontal="center" vertical="top" wrapText="1"/>
    </xf>
    <xf numFmtId="2" fontId="2" fillId="0" borderId="9" xfId="1" applyNumberFormat="1" applyBorder="1" applyAlignment="1">
      <alignment horizontal="right" vertical="top" wrapText="1"/>
    </xf>
    <xf numFmtId="0" fontId="2" fillId="0" borderId="3" xfId="1" applyBorder="1" applyAlignment="1">
      <alignment horizontal="center" vertical="top" wrapText="1"/>
    </xf>
    <xf numFmtId="4" fontId="15" fillId="0" borderId="3" xfId="1" applyNumberFormat="1" applyFont="1" applyBorder="1" applyAlignment="1">
      <alignment horizontal="center" vertical="top" wrapText="1"/>
    </xf>
    <xf numFmtId="4" fontId="15" fillId="0" borderId="9" xfId="1" applyNumberFormat="1" applyFont="1" applyBorder="1" applyAlignment="1">
      <alignment horizontal="center" vertical="top" wrapText="1"/>
    </xf>
    <xf numFmtId="0" fontId="2" fillId="0" borderId="6" xfId="1" applyBorder="1" applyAlignment="1">
      <alignment vertical="top" wrapText="1"/>
    </xf>
    <xf numFmtId="4" fontId="15" fillId="0" borderId="6" xfId="1" applyNumberFormat="1" applyFont="1" applyBorder="1" applyAlignment="1">
      <alignment horizontal="center" vertical="top" wrapText="1"/>
    </xf>
    <xf numFmtId="4" fontId="15" fillId="0" borderId="6" xfId="1" applyNumberFormat="1" applyFont="1" applyBorder="1" applyAlignment="1">
      <alignment vertical="top" wrapText="1"/>
    </xf>
    <xf numFmtId="0" fontId="3" fillId="0" borderId="12" xfId="1" applyFont="1" applyBorder="1" applyAlignment="1">
      <alignment horizontal="left" vertical="top" wrapText="1"/>
    </xf>
    <xf numFmtId="0" fontId="3" fillId="0" borderId="12" xfId="1" applyFont="1" applyBorder="1" applyAlignment="1">
      <alignment vertical="top" wrapText="1"/>
    </xf>
    <xf numFmtId="0" fontId="2" fillId="0" borderId="12" xfId="1" applyBorder="1" applyAlignment="1">
      <alignment horizontal="center" vertical="top" wrapText="1"/>
    </xf>
    <xf numFmtId="4" fontId="15" fillId="0" borderId="12" xfId="1" applyNumberFormat="1" applyFont="1" applyBorder="1" applyAlignment="1">
      <alignment horizontal="center" vertical="top" wrapText="1"/>
    </xf>
    <xf numFmtId="4" fontId="15" fillId="0" borderId="12" xfId="1" applyNumberFormat="1" applyFont="1" applyBorder="1" applyAlignment="1">
      <alignment vertical="top" wrapText="1"/>
    </xf>
    <xf numFmtId="0" fontId="2" fillId="0" borderId="12" xfId="1" applyBorder="1" applyAlignment="1">
      <alignment horizontal="left" vertical="top" wrapText="1"/>
    </xf>
    <xf numFmtId="0" fontId="2" fillId="0" borderId="12" xfId="1" applyBorder="1" applyAlignment="1">
      <alignment vertical="top" wrapText="1"/>
    </xf>
    <xf numFmtId="4" fontId="2" fillId="0" borderId="12" xfId="1" applyNumberFormat="1" applyBorder="1" applyAlignment="1">
      <alignment horizontal="right" vertical="top" wrapText="1"/>
    </xf>
    <xf numFmtId="4" fontId="15" fillId="0" borderId="12" xfId="1" applyNumberFormat="1" applyFont="1" applyBorder="1" applyAlignment="1">
      <alignment horizontal="right" vertical="top" wrapText="1"/>
    </xf>
    <xf numFmtId="4" fontId="2" fillId="0" borderId="12" xfId="1" applyNumberFormat="1" applyBorder="1" applyAlignment="1">
      <alignment vertical="top" wrapText="1"/>
    </xf>
    <xf numFmtId="4" fontId="2" fillId="0" borderId="6" xfId="1" applyNumberFormat="1" applyBorder="1" applyAlignment="1">
      <alignment horizontal="right" vertical="top" wrapText="1"/>
    </xf>
    <xf numFmtId="4" fontId="15" fillId="0" borderId="6" xfId="1" applyNumberFormat="1" applyFont="1" applyBorder="1" applyAlignment="1">
      <alignment horizontal="right" vertical="top" wrapText="1"/>
    </xf>
    <xf numFmtId="0" fontId="2" fillId="0" borderId="12" xfId="1" applyBorder="1" applyAlignment="1">
      <alignment horizontal="right" vertical="top" wrapText="1"/>
    </xf>
    <xf numFmtId="4" fontId="2" fillId="0" borderId="6" xfId="1" applyNumberFormat="1" applyBorder="1" applyAlignment="1">
      <alignment vertical="top" wrapText="1"/>
    </xf>
    <xf numFmtId="2" fontId="2" fillId="0" borderId="12" xfId="1" applyNumberFormat="1" applyBorder="1" applyAlignment="1">
      <alignment horizontal="left" vertical="top" wrapText="1"/>
    </xf>
    <xf numFmtId="0" fontId="2" fillId="0" borderId="1" xfId="1" applyBorder="1" applyAlignment="1">
      <alignment horizontal="center" vertical="top" wrapText="1"/>
    </xf>
    <xf numFmtId="4" fontId="15" fillId="0" borderId="1" xfId="1" applyNumberFormat="1" applyFont="1" applyBorder="1" applyAlignment="1">
      <alignment horizontal="center" vertical="top" wrapText="1"/>
    </xf>
    <xf numFmtId="2" fontId="2" fillId="0" borderId="4" xfId="1" applyNumberFormat="1" applyBorder="1" applyAlignment="1">
      <alignment horizontal="right"/>
    </xf>
    <xf numFmtId="0" fontId="2" fillId="0" borderId="2" xfId="1" applyBorder="1" applyAlignment="1">
      <alignment horizontal="center"/>
    </xf>
    <xf numFmtId="4" fontId="15" fillId="0" borderId="2" xfId="1" applyNumberFormat="1" applyFont="1" applyBorder="1" applyAlignment="1">
      <alignment horizontal="center"/>
    </xf>
    <xf numFmtId="4" fontId="15" fillId="0" borderId="3" xfId="1" applyNumberFormat="1" applyFont="1" applyBorder="1" applyAlignment="1">
      <alignment horizontal="center"/>
    </xf>
    <xf numFmtId="4" fontId="15" fillId="0" borderId="9" xfId="1" applyNumberFormat="1" applyFont="1" applyBorder="1"/>
    <xf numFmtId="0" fontId="2" fillId="0" borderId="0" xfId="1" applyAlignment="1">
      <alignment horizontal="center" vertical="top" wrapText="1"/>
    </xf>
    <xf numFmtId="2" fontId="2" fillId="0" borderId="8" xfId="1" applyNumberFormat="1" applyBorder="1" applyAlignment="1">
      <alignment horizontal="right" vertical="top" wrapText="1"/>
    </xf>
    <xf numFmtId="0" fontId="2" fillId="0" borderId="1" xfId="1" applyBorder="1" applyAlignment="1">
      <alignment vertical="top" wrapText="1"/>
    </xf>
    <xf numFmtId="4" fontId="15" fillId="0" borderId="11" xfId="1" applyNumberFormat="1" applyFont="1" applyBorder="1" applyAlignment="1">
      <alignment vertical="top" wrapText="1"/>
    </xf>
    <xf numFmtId="0" fontId="3" fillId="0" borderId="0" xfId="1" applyFont="1" applyAlignment="1">
      <alignment horizontal="center" vertical="top" wrapText="1"/>
    </xf>
    <xf numFmtId="4" fontId="22" fillId="0" borderId="0" xfId="1" applyNumberFormat="1" applyFont="1" applyAlignment="1">
      <alignment horizontal="center" vertical="top" wrapText="1"/>
    </xf>
    <xf numFmtId="4" fontId="22" fillId="0" borderId="6" xfId="1" applyNumberFormat="1" applyFont="1" applyBorder="1" applyAlignment="1">
      <alignment horizontal="center" vertical="top" wrapText="1"/>
    </xf>
    <xf numFmtId="4" fontId="3" fillId="0" borderId="12" xfId="1" applyNumberFormat="1" applyFont="1" applyBorder="1" applyAlignment="1">
      <alignment horizontal="right" vertical="top" wrapText="1"/>
    </xf>
    <xf numFmtId="0" fontId="2" fillId="0" borderId="12" xfId="27" applyFont="1" applyBorder="1" applyAlignment="1" applyProtection="1">
      <alignment horizontal="right"/>
      <protection locked="0"/>
    </xf>
    <xf numFmtId="178" fontId="2" fillId="0" borderId="12" xfId="0" applyNumberFormat="1" applyFont="1" applyBorder="1" applyAlignment="1" applyProtection="1">
      <alignment horizontal="center"/>
      <protection locked="0"/>
    </xf>
    <xf numFmtId="4" fontId="2" fillId="0" borderId="12" xfId="15" applyBorder="1" applyAlignment="1" applyProtection="1">
      <alignment horizontal="center"/>
      <protection locked="0"/>
    </xf>
    <xf numFmtId="4" fontId="2" fillId="0" borderId="12" xfId="16" applyNumberFormat="1" applyBorder="1"/>
    <xf numFmtId="0" fontId="2" fillId="0" borderId="12" xfId="0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right"/>
      <protection locked="0"/>
    </xf>
    <xf numFmtId="9" fontId="0" fillId="0" borderId="12" xfId="31" quotePrefix="1" applyFont="1" applyBorder="1" applyAlignment="1" applyProtection="1">
      <alignment horizontal="center"/>
      <protection locked="0"/>
    </xf>
    <xf numFmtId="9" fontId="2" fillId="0" borderId="12" xfId="31" quotePrefix="1" applyBorder="1" applyAlignment="1" applyProtection="1">
      <alignment horizontal="center"/>
      <protection locked="0"/>
    </xf>
    <xf numFmtId="4" fontId="3" fillId="0" borderId="12" xfId="1" applyNumberFormat="1" applyFont="1" applyBorder="1"/>
    <xf numFmtId="2" fontId="3" fillId="0" borderId="12" xfId="1" applyNumberFormat="1" applyFont="1" applyBorder="1"/>
    <xf numFmtId="0" fontId="3" fillId="0" borderId="6" xfId="1" applyFont="1" applyBorder="1"/>
    <xf numFmtId="0" fontId="3" fillId="0" borderId="5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8" xfId="1" applyFont="1" applyBorder="1"/>
    <xf numFmtId="0" fontId="3" fillId="0" borderId="11" xfId="1" applyFont="1" applyBorder="1"/>
    <xf numFmtId="2" fontId="3" fillId="0" borderId="11" xfId="1" applyNumberFormat="1" applyFont="1" applyBorder="1" applyAlignment="1">
      <alignment horizontal="right" vertical="top" wrapText="1"/>
    </xf>
    <xf numFmtId="0" fontId="3" fillId="0" borderId="7" xfId="1" applyFont="1" applyBorder="1" applyAlignment="1">
      <alignment horizontal="center" vertical="top" wrapText="1"/>
    </xf>
    <xf numFmtId="4" fontId="22" fillId="0" borderId="7" xfId="1" applyNumberFormat="1" applyFont="1" applyBorder="1" applyAlignment="1">
      <alignment horizontal="center" vertical="top" wrapText="1"/>
    </xf>
    <xf numFmtId="4" fontId="22" fillId="0" borderId="11" xfId="1" applyNumberFormat="1" applyFont="1" applyBorder="1" applyAlignment="1">
      <alignment horizontal="center" vertical="top" wrapText="1"/>
    </xf>
    <xf numFmtId="2" fontId="3" fillId="0" borderId="12" xfId="1" applyNumberFormat="1" applyFont="1" applyBorder="1" applyAlignment="1">
      <alignment horizontal="right" vertical="top" wrapText="1"/>
    </xf>
    <xf numFmtId="0" fontId="3" fillId="0" borderId="6" xfId="1" applyFont="1" applyBorder="1" applyAlignment="1">
      <alignment horizontal="center" vertical="top" wrapText="1"/>
    </xf>
    <xf numFmtId="4" fontId="3" fillId="0" borderId="6" xfId="1" applyNumberFormat="1" applyFont="1" applyBorder="1" applyAlignment="1">
      <alignment horizontal="center" vertical="top" wrapText="1"/>
    </xf>
    <xf numFmtId="4" fontId="3" fillId="0" borderId="12" xfId="1" applyNumberFormat="1" applyFont="1" applyBorder="1" applyAlignment="1">
      <alignment horizontal="center" vertical="top" wrapText="1"/>
    </xf>
    <xf numFmtId="2" fontId="3" fillId="0" borderId="0" xfId="1" applyNumberFormat="1" applyFont="1"/>
    <xf numFmtId="2" fontId="3" fillId="0" borderId="0" xfId="1" applyNumberFormat="1" applyFont="1" applyAlignment="1">
      <alignment horizontal="center"/>
    </xf>
    <xf numFmtId="2" fontId="3" fillId="0" borderId="12" xfId="1" applyNumberFormat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2" fontId="3" fillId="0" borderId="12" xfId="1" quotePrefix="1" applyNumberFormat="1" applyFont="1" applyBorder="1" applyAlignment="1">
      <alignment horizontal="right" vertical="top" wrapText="1"/>
    </xf>
    <xf numFmtId="0" fontId="3" fillId="0" borderId="6" xfId="1" applyFont="1" applyBorder="1" applyAlignment="1">
      <alignment vertical="top" wrapText="1"/>
    </xf>
    <xf numFmtId="0" fontId="23" fillId="0" borderId="6" xfId="1" applyFont="1" applyBorder="1" applyProtection="1">
      <protection locked="0"/>
    </xf>
    <xf numFmtId="2" fontId="2" fillId="0" borderId="12" xfId="1" applyNumberFormat="1" applyBorder="1" applyAlignment="1">
      <alignment vertical="top" wrapText="1"/>
    </xf>
    <xf numFmtId="10" fontId="2" fillId="0" borderId="6" xfId="1" applyNumberFormat="1" applyBorder="1" applyAlignment="1">
      <alignment horizontal="right" vertical="top" wrapText="1"/>
    </xf>
    <xf numFmtId="0" fontId="23" fillId="0" borderId="12" xfId="1" applyFont="1" applyBorder="1" applyProtection="1">
      <protection locked="0"/>
    </xf>
    <xf numFmtId="176" fontId="3" fillId="0" borderId="12" xfId="1" applyNumberFormat="1" applyFont="1" applyBorder="1"/>
    <xf numFmtId="0" fontId="3" fillId="0" borderId="6" xfId="1" applyFont="1" applyBorder="1" applyAlignment="1">
      <alignment horizontal="center" vertical="center"/>
    </xf>
    <xf numFmtId="0" fontId="9" fillId="0" borderId="0" xfId="1" applyFont="1"/>
    <xf numFmtId="0" fontId="2" fillId="0" borderId="5" xfId="1" applyBorder="1" applyAlignment="1">
      <alignment horizontal="center"/>
    </xf>
    <xf numFmtId="0" fontId="2" fillId="0" borderId="12" xfId="1" applyBorder="1" applyAlignment="1">
      <alignment horizontal="center"/>
    </xf>
    <xf numFmtId="4" fontId="2" fillId="0" borderId="12" xfId="1" applyNumberFormat="1" applyBorder="1" applyAlignment="1">
      <alignment horizontal="center"/>
    </xf>
    <xf numFmtId="0" fontId="2" fillId="0" borderId="0" xfId="1" applyAlignment="1">
      <alignment horizontal="left" vertical="top" wrapText="1"/>
    </xf>
    <xf numFmtId="10" fontId="2" fillId="0" borderId="6" xfId="1" applyNumberFormat="1" applyBorder="1" applyAlignment="1">
      <alignment vertical="top" wrapText="1"/>
    </xf>
    <xf numFmtId="0" fontId="2" fillId="0" borderId="6" xfId="1" applyBorder="1" applyAlignment="1">
      <alignment horizontal="center"/>
    </xf>
    <xf numFmtId="0" fontId="2" fillId="0" borderId="6" xfId="1" applyBorder="1" applyAlignment="1">
      <alignment horizontal="left" vertical="top" wrapText="1" indent="2"/>
    </xf>
    <xf numFmtId="4" fontId="2" fillId="0" borderId="1" xfId="1" applyNumberFormat="1" applyBorder="1" applyAlignment="1">
      <alignment horizontal="center" vertical="top" wrapText="1"/>
    </xf>
    <xf numFmtId="4" fontId="2" fillId="0" borderId="7" xfId="1" applyNumberFormat="1" applyBorder="1" applyAlignment="1">
      <alignment horizontal="center" vertical="top" wrapText="1"/>
    </xf>
    <xf numFmtId="0" fontId="2" fillId="0" borderId="2" xfId="1" applyBorder="1" applyAlignment="1">
      <alignment horizontal="center" vertical="top" wrapText="1"/>
    </xf>
    <xf numFmtId="4" fontId="2" fillId="0" borderId="2" xfId="1" applyNumberFormat="1" applyBorder="1" applyAlignment="1">
      <alignment horizontal="center" vertical="top" wrapText="1"/>
    </xf>
    <xf numFmtId="4" fontId="2" fillId="0" borderId="3" xfId="1" applyNumberFormat="1" applyBorder="1" applyAlignment="1">
      <alignment horizontal="center" vertical="top" wrapText="1"/>
    </xf>
    <xf numFmtId="1" fontId="2" fillId="0" borderId="12" xfId="1" applyNumberFormat="1" applyBorder="1" applyAlignment="1">
      <alignment horizontal="center"/>
    </xf>
    <xf numFmtId="3" fontId="2" fillId="0" borderId="0" xfId="1" applyNumberFormat="1" applyAlignment="1">
      <alignment horizontal="center"/>
    </xf>
    <xf numFmtId="168" fontId="2" fillId="0" borderId="5" xfId="1" applyNumberFormat="1" applyBorder="1" applyAlignment="1">
      <alignment horizontal="center"/>
    </xf>
    <xf numFmtId="4" fontId="2" fillId="0" borderId="12" xfId="10" applyNumberFormat="1" applyFill="1" applyBorder="1" applyAlignment="1" applyProtection="1">
      <alignment horizontal="center"/>
      <protection locked="0"/>
    </xf>
    <xf numFmtId="3" fontId="2" fillId="0" borderId="12" xfId="1" applyNumberFormat="1" applyBorder="1" applyAlignment="1">
      <alignment horizontal="center"/>
    </xf>
    <xf numFmtId="173" fontId="2" fillId="0" borderId="12" xfId="12" applyNumberFormat="1" applyBorder="1" applyAlignment="1">
      <alignment horizontal="left"/>
    </xf>
    <xf numFmtId="1" fontId="2" fillId="0" borderId="0" xfId="10" applyNumberFormat="1" applyFill="1"/>
    <xf numFmtId="1" fontId="2" fillId="0" borderId="12" xfId="1" applyNumberFormat="1" applyBorder="1" applyAlignment="1" applyProtection="1">
      <alignment horizontal="center"/>
      <protection locked="0"/>
    </xf>
    <xf numFmtId="3" fontId="2" fillId="0" borderId="12" xfId="1" applyNumberFormat="1" applyBorder="1" applyAlignment="1" applyProtection="1">
      <alignment horizontal="center"/>
      <protection locked="0"/>
    </xf>
    <xf numFmtId="1" fontId="2" fillId="0" borderId="12" xfId="1" applyNumberFormat="1" applyBorder="1" applyAlignment="1">
      <alignment horizontal="right" vertical="top" wrapText="1"/>
    </xf>
    <xf numFmtId="1" fontId="2" fillId="0" borderId="12" xfId="1" applyNumberFormat="1" applyBorder="1" applyAlignment="1">
      <alignment horizontal="center" vertical="top" wrapText="1"/>
    </xf>
    <xf numFmtId="4" fontId="2" fillId="0" borderId="0" xfId="1" applyNumberFormat="1" applyAlignment="1">
      <alignment vertical="top" wrapText="1"/>
    </xf>
    <xf numFmtId="4" fontId="2" fillId="0" borderId="0" xfId="1" applyNumberFormat="1" applyAlignment="1">
      <alignment horizontal="center" vertical="top" wrapText="1"/>
    </xf>
    <xf numFmtId="4" fontId="3" fillId="0" borderId="0" xfId="1" applyNumberFormat="1" applyFont="1" applyAlignment="1">
      <alignment horizontal="center" vertical="top" wrapText="1"/>
    </xf>
    <xf numFmtId="178" fontId="2" fillId="0" borderId="12" xfId="1" applyNumberFormat="1" applyBorder="1" applyAlignment="1">
      <alignment horizontal="right" vertical="top" wrapText="1"/>
    </xf>
    <xf numFmtId="4" fontId="2" fillId="0" borderId="12" xfId="10" applyNumberFormat="1" applyFill="1" applyBorder="1" applyAlignment="1" applyProtection="1">
      <alignment horizontal="right" vertical="center"/>
      <protection locked="0"/>
    </xf>
    <xf numFmtId="0" fontId="2" fillId="0" borderId="12" xfId="11" applyFont="1" applyBorder="1" applyAlignment="1">
      <alignment horizontal="right" vertical="center" wrapText="1"/>
    </xf>
    <xf numFmtId="2" fontId="2" fillId="0" borderId="5" xfId="1" applyNumberFormat="1" applyBorder="1" applyAlignment="1">
      <alignment horizontal="right" vertical="center"/>
    </xf>
    <xf numFmtId="1" fontId="2" fillId="0" borderId="12" xfId="31" quotePrefix="1" applyNumberFormat="1" applyBorder="1" applyAlignment="1" applyProtection="1">
      <alignment horizontal="center"/>
      <protection locked="0"/>
    </xf>
    <xf numFmtId="9" fontId="2" fillId="0" borderId="12" xfId="1" applyNumberFormat="1" applyBorder="1" applyAlignment="1">
      <alignment horizontal="right"/>
    </xf>
    <xf numFmtId="2" fontId="2" fillId="0" borderId="5" xfId="1" applyNumberFormat="1" applyBorder="1" applyAlignment="1">
      <alignment horizontal="right"/>
    </xf>
    <xf numFmtId="4" fontId="2" fillId="0" borderId="12" xfId="10" applyNumberFormat="1" applyFill="1" applyBorder="1" applyAlignment="1" applyProtection="1">
      <alignment horizontal="right"/>
      <protection locked="0"/>
    </xf>
    <xf numFmtId="9" fontId="2" fillId="0" borderId="12" xfId="15" applyNumberFormat="1" applyBorder="1" applyAlignment="1" applyProtection="1">
      <alignment horizontal="center"/>
      <protection locked="0"/>
    </xf>
    <xf numFmtId="0" fontId="2" fillId="0" borderId="4" xfId="1" applyBorder="1" applyAlignment="1">
      <alignment horizontal="center" vertical="top" wrapText="1"/>
    </xf>
    <xf numFmtId="0" fontId="2" fillId="0" borderId="2" xfId="1" applyBorder="1" applyAlignment="1">
      <alignment horizontal="center" vertical="top" wrapText="1"/>
    </xf>
    <xf numFmtId="0" fontId="2" fillId="0" borderId="8" xfId="1" applyBorder="1" applyAlignment="1">
      <alignment horizontal="center" vertical="top" wrapText="1"/>
    </xf>
    <xf numFmtId="0" fontId="2" fillId="0" borderId="1" xfId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3" fillId="0" borderId="0" xfId="1" applyFont="1" applyAlignment="1">
      <alignment vertical="top" wrapText="1"/>
    </xf>
    <xf numFmtId="0" fontId="5" fillId="0" borderId="8" xfId="1" applyFont="1" applyBorder="1" applyAlignment="1">
      <alignment vertical="top" wrapText="1"/>
    </xf>
    <xf numFmtId="0" fontId="5" fillId="0" borderId="1" xfId="1" applyFont="1" applyBorder="1" applyAlignment="1">
      <alignment vertical="top" wrapText="1"/>
    </xf>
    <xf numFmtId="0" fontId="5" fillId="0" borderId="5" xfId="1" applyFont="1" applyBorder="1" applyAlignment="1">
      <alignment vertical="top" wrapText="1"/>
    </xf>
    <xf numFmtId="0" fontId="5" fillId="0" borderId="0" xfId="1" applyFont="1" applyAlignment="1">
      <alignment vertical="top" wrapText="1"/>
    </xf>
    <xf numFmtId="0" fontId="5" fillId="0" borderId="5" xfId="1" applyFont="1" applyBorder="1" applyAlignment="1">
      <alignment horizontal="left" vertical="top"/>
    </xf>
    <xf numFmtId="0" fontId="5" fillId="0" borderId="0" xfId="1" applyFont="1" applyAlignment="1">
      <alignment horizontal="left" vertical="top"/>
    </xf>
  </cellXfs>
  <cellStyles count="32">
    <cellStyle name="Comma 2" xfId="5" xr:uid="{8DC03BE2-EEF4-425B-B214-0679266AC3C0}"/>
    <cellStyle name="Comma 2 2" xfId="15" xr:uid="{E17D0609-44EE-4A8F-83F8-0D1A5654851D}"/>
    <cellStyle name="Comma 3" xfId="12" xr:uid="{7D1DE495-257F-41C8-8B33-9D76D9D390A3}"/>
    <cellStyle name="Comma 4" xfId="14" xr:uid="{1703E53E-7D27-4474-B4FB-CFE7D641A4FF}"/>
    <cellStyle name="Comma0" xfId="16" xr:uid="{FDA48890-2588-467D-9DAB-799A9A4C0574}"/>
    <cellStyle name="Comma1" xfId="17" xr:uid="{B0F7854F-F49C-4E37-B9C3-27B554BE6A0E}"/>
    <cellStyle name="Comma2" xfId="18" xr:uid="{2D35DD1F-0106-46B5-A568-82A169DE952F}"/>
    <cellStyle name="Comma3" xfId="19" xr:uid="{76E8E09D-C17C-4EC9-A711-557022935B5E}"/>
    <cellStyle name="Currency 2" xfId="7" xr:uid="{08A3F4E2-FE44-4A2B-A3C0-ED21520C3E52}"/>
    <cellStyle name="Currency 2 2" xfId="9" xr:uid="{9C707451-59A7-480F-974F-7D992375C477}"/>
    <cellStyle name="Currency 3" xfId="20" xr:uid="{25EBB43B-2507-4E8D-8E85-3060E63763B6}"/>
    <cellStyle name="Currency0" xfId="21" xr:uid="{1EF2C070-E18C-4D5B-B883-012314D83CF9}"/>
    <cellStyle name="Date" xfId="22" xr:uid="{F51CEAC9-7A55-45F8-B75C-F8668CEC1129}"/>
    <cellStyle name="F2 2" xfId="10" xr:uid="{46C5D463-6088-4797-A437-D443C8F69BF4}"/>
    <cellStyle name="Fixed" xfId="23" xr:uid="{6D5C3C59-D714-4B7A-8F9A-86B26756D5DD}"/>
    <cellStyle name="HEADING1" xfId="24" xr:uid="{1A39D5C4-8E0E-4B7E-8EAA-007F95266E18}"/>
    <cellStyle name="HEADING2" xfId="25" xr:uid="{95D828E2-58AA-4479-B2E6-87EACEB44017}"/>
    <cellStyle name="Normal" xfId="0" builtinId="0"/>
    <cellStyle name="Normal 2" xfId="1" xr:uid="{59A67F70-CE57-4D8E-868C-8F1F6680DFB2}"/>
    <cellStyle name="Normal 2 2" xfId="26" xr:uid="{9B5D5EB8-CEBF-483B-ABE0-AA6A62CF955B}"/>
    <cellStyle name="Normal 3" xfId="6" xr:uid="{AF0215CB-EADE-468C-910F-16598857A48E}"/>
    <cellStyle name="Normal 4" xfId="8" xr:uid="{CA44919E-C806-4883-8A11-B08B56A0810A}"/>
    <cellStyle name="Normal 5" xfId="11" xr:uid="{702AC5A2-F1EF-496E-9A2E-2D0F0542CDB2}"/>
    <cellStyle name="Normal 5 2 5" xfId="4" xr:uid="{7534D885-207C-4013-AC3A-559055676A77}"/>
    <cellStyle name="Normal 6" xfId="13" xr:uid="{5116075E-E859-49A3-8B07-05497DB88F39}"/>
    <cellStyle name="Normal_09  82164KD Revised SOQ" xfId="27" xr:uid="{868AB16A-306C-4C1E-A9DE-1FCDF105F1B3}"/>
    <cellStyle name="opskrif" xfId="28" xr:uid="{E2C9F167-4AA2-400D-8DB7-90697016B48C}"/>
    <cellStyle name="or" xfId="29" xr:uid="{E09C7F67-8277-43C7-9439-C590523D945D}"/>
    <cellStyle name="Percent 2" xfId="3" xr:uid="{E6DCD51D-E514-4915-B0EA-BF73E37A2834}"/>
    <cellStyle name="Percent 2 2" xfId="2" xr:uid="{980992F4-6377-42F6-94B8-9D355DB71373}"/>
    <cellStyle name="Percent 3" xfId="30" xr:uid="{AA48A480-2EEE-4DBF-866F-027729312B99}"/>
    <cellStyle name="Percent_09  82164KD Revised SOQ" xfId="31" xr:uid="{917468F3-584D-4E0F-B9A2-00AB6F4739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DC1\Users\Morwa%20Consulting%20Eng\AppData\Local\Microsoft\Windows\Temporary%20Internet%20Files\Content.Outlook\WOV37FB4\Data\Besighede\CivilPro's\CivilPro's%20Fakture\INVOICE06%20-%20CivilPro's%20-%20Six%20Villages%20Flood%20Lines.xls?D026695E" TargetMode="External"/><Relationship Id="rId1" Type="http://schemas.openxmlformats.org/officeDocument/2006/relationships/externalLinkPath" Target="file:///\\D026695E\INVOICE06%20-%20CivilPro's%20-%20Six%20Villages%20Flood%20Lin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1\documents$\MORWA-MATSOBANE%20PC\Projects\076%20Ga-Kgapane%20Ext%2011\Preliminary%20Design%20Report\Reviewed\Ga-kgapane%20Ext.11_cost%20estimate-re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Customize Your Invoice"/>
      <sheetName val="Invoice"/>
      <sheetName val="Macros"/>
      <sheetName val="ATW"/>
      <sheetName val="Lock"/>
      <sheetName val="Intl Data Table"/>
      <sheetName val="TemplateInformation"/>
    </sheetNames>
    <sheetDataSet>
      <sheetData sheetId="0" refreshError="1"/>
      <sheetData sheetId="1">
        <row r="15">
          <cell r="E15">
            <v>0</v>
          </cell>
        </row>
        <row r="22">
          <cell r="E22" t="str">
            <v>VAT</v>
          </cell>
        </row>
        <row r="23">
          <cell r="E23">
            <v>0</v>
          </cell>
        </row>
        <row r="24">
          <cell r="D24" t="b">
            <v>0</v>
          </cell>
        </row>
        <row r="28">
          <cell r="D28" t="b">
            <v>0</v>
          </cell>
        </row>
      </sheetData>
      <sheetData sheetId="2">
        <row r="39">
          <cell r="D39">
            <v>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00"/>
      <sheetName val="1300"/>
      <sheetName val="1400"/>
      <sheetName val="1500"/>
      <sheetName val="1700"/>
      <sheetName val="2100"/>
      <sheetName val="2200"/>
      <sheetName val="2300"/>
      <sheetName val="3100"/>
      <sheetName val="3300"/>
      <sheetName val="3400"/>
      <sheetName val="3500"/>
      <sheetName val="5100"/>
      <sheetName val="5200"/>
      <sheetName val="5600"/>
      <sheetName val="5700"/>
      <sheetName val="5900"/>
      <sheetName val="7300"/>
      <sheetName val="8100"/>
      <sheetName val="SUMMARY"/>
      <sheetName val="Professional fees"/>
      <sheetName val="Recoverable fess and Disbursmen"/>
      <sheetName val="Stabilisation"/>
    </sheetNames>
    <sheetDataSet>
      <sheetData sheetId="0">
        <row r="1">
          <cell r="A1" t="str">
            <v>GREATER LETABA LOCAL MUNICIPALITY</v>
          </cell>
        </row>
        <row r="2">
          <cell r="A2" t="str">
            <v>CONTRACT NO.: GLM009/2020</v>
          </cell>
        </row>
        <row r="3">
          <cell r="A3" t="str">
            <v xml:space="preserve">GA-KGAPANE EXT 11 DEVELOPMENT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9C644-1B91-4FC0-9569-A1C824304FE3}">
  <dimension ref="A1:F262"/>
  <sheetViews>
    <sheetView topLeftCell="A232" zoomScale="80" zoomScaleNormal="80" workbookViewId="0">
      <selection activeCell="F1" sqref="F1"/>
    </sheetView>
  </sheetViews>
  <sheetFormatPr defaultRowHeight="12.75" x14ac:dyDescent="0.2"/>
  <cols>
    <col min="1" max="1" width="11.5703125" style="1" customWidth="1"/>
    <col min="2" max="2" width="56" style="1" customWidth="1"/>
    <col min="3" max="3" width="11.5703125" style="1" customWidth="1"/>
    <col min="4" max="4" width="12.7109375" style="1" customWidth="1"/>
    <col min="5" max="5" width="15.42578125" style="1" customWidth="1"/>
    <col min="6" max="6" width="19.7109375" style="10" customWidth="1"/>
    <col min="7" max="16384" width="9.140625" style="1"/>
  </cols>
  <sheetData>
    <row r="1" spans="1:6" x14ac:dyDescent="0.2">
      <c r="A1" s="2" t="s">
        <v>697</v>
      </c>
    </row>
    <row r="2" spans="1:6" x14ac:dyDescent="0.2">
      <c r="A2" s="2" t="s">
        <v>736</v>
      </c>
    </row>
    <row r="3" spans="1:6" x14ac:dyDescent="0.2">
      <c r="A3" s="2" t="s">
        <v>698</v>
      </c>
    </row>
    <row r="6" spans="1:6" x14ac:dyDescent="0.2">
      <c r="F6" s="88" t="s">
        <v>568</v>
      </c>
    </row>
    <row r="8" spans="1:6" x14ac:dyDescent="0.2">
      <c r="A8" s="59"/>
      <c r="B8" s="66"/>
      <c r="C8" s="58"/>
      <c r="D8" s="66"/>
      <c r="E8" s="58"/>
      <c r="F8" s="78"/>
    </row>
    <row r="9" spans="1:6" x14ac:dyDescent="0.2">
      <c r="A9" s="200" t="s">
        <v>48</v>
      </c>
      <c r="B9" s="201" t="s">
        <v>36</v>
      </c>
      <c r="C9" s="4" t="s">
        <v>4</v>
      </c>
      <c r="D9" s="201" t="s">
        <v>2</v>
      </c>
      <c r="E9" s="4" t="s">
        <v>3</v>
      </c>
      <c r="F9" s="202" t="s">
        <v>47</v>
      </c>
    </row>
    <row r="10" spans="1:6" x14ac:dyDescent="0.2">
      <c r="A10" s="200"/>
      <c r="B10" s="201"/>
      <c r="C10" s="4"/>
      <c r="D10" s="201"/>
      <c r="E10" s="4"/>
      <c r="F10" s="202" t="s">
        <v>46</v>
      </c>
    </row>
    <row r="11" spans="1:6" x14ac:dyDescent="0.2">
      <c r="A11" s="54"/>
      <c r="B11" s="67"/>
      <c r="C11" s="53"/>
      <c r="D11" s="67"/>
      <c r="E11" s="53"/>
      <c r="F11" s="77"/>
    </row>
    <row r="12" spans="1:6" x14ac:dyDescent="0.2">
      <c r="A12" s="90"/>
      <c r="B12" s="66"/>
      <c r="C12" s="58"/>
      <c r="D12" s="66"/>
      <c r="E12" s="58"/>
      <c r="F12" s="78"/>
    </row>
    <row r="13" spans="1:6" x14ac:dyDescent="0.2">
      <c r="A13" s="72" t="s">
        <v>637</v>
      </c>
      <c r="B13" s="65" t="s">
        <v>636</v>
      </c>
      <c r="D13" s="61"/>
      <c r="F13" s="55"/>
    </row>
    <row r="14" spans="1:6" x14ac:dyDescent="0.2">
      <c r="A14" s="72"/>
      <c r="B14" s="65" t="s">
        <v>635</v>
      </c>
      <c r="D14" s="61"/>
      <c r="F14" s="55"/>
    </row>
    <row r="15" spans="1:6" x14ac:dyDescent="0.2">
      <c r="A15" s="71"/>
      <c r="B15" s="61"/>
      <c r="D15" s="61"/>
      <c r="F15" s="55"/>
    </row>
    <row r="16" spans="1:6" x14ac:dyDescent="0.2">
      <c r="A16" s="71" t="s">
        <v>694</v>
      </c>
      <c r="B16" s="61" t="s">
        <v>634</v>
      </c>
      <c r="D16" s="61"/>
      <c r="F16" s="55"/>
    </row>
    <row r="17" spans="1:6" x14ac:dyDescent="0.2">
      <c r="A17" s="71"/>
      <c r="B17" s="61"/>
      <c r="D17" s="61"/>
      <c r="F17" s="55"/>
    </row>
    <row r="18" spans="1:6" x14ac:dyDescent="0.2">
      <c r="A18" s="71"/>
      <c r="B18" s="61" t="s">
        <v>633</v>
      </c>
      <c r="D18" s="61"/>
      <c r="F18" s="55"/>
    </row>
    <row r="19" spans="1:6" x14ac:dyDescent="0.2">
      <c r="A19" s="71"/>
      <c r="B19" s="61" t="s">
        <v>632</v>
      </c>
      <c r="D19" s="61"/>
      <c r="F19" s="55"/>
    </row>
    <row r="20" spans="1:6" x14ac:dyDescent="0.2">
      <c r="A20" s="71"/>
      <c r="B20" s="61" t="s">
        <v>631</v>
      </c>
      <c r="D20" s="61"/>
      <c r="F20" s="55"/>
    </row>
    <row r="21" spans="1:6" x14ac:dyDescent="0.2">
      <c r="A21" s="71"/>
      <c r="B21" s="61"/>
      <c r="D21" s="61"/>
      <c r="F21" s="55"/>
    </row>
    <row r="22" spans="1:6" x14ac:dyDescent="0.2">
      <c r="A22" s="71"/>
      <c r="B22" s="61" t="s">
        <v>630</v>
      </c>
      <c r="C22" s="1" t="s">
        <v>80</v>
      </c>
      <c r="D22" s="61"/>
      <c r="E22" s="68"/>
      <c r="F22" s="55"/>
    </row>
    <row r="23" spans="1:6" x14ac:dyDescent="0.2">
      <c r="A23" s="71"/>
      <c r="B23" s="61" t="s">
        <v>629</v>
      </c>
      <c r="C23" s="1" t="s">
        <v>80</v>
      </c>
      <c r="D23" s="61"/>
      <c r="E23" s="68"/>
      <c r="F23" s="55"/>
    </row>
    <row r="24" spans="1:6" x14ac:dyDescent="0.2">
      <c r="A24" s="71"/>
      <c r="B24" s="61"/>
      <c r="D24" s="61"/>
      <c r="E24" s="68"/>
      <c r="F24" s="55"/>
    </row>
    <row r="25" spans="1:6" x14ac:dyDescent="0.2">
      <c r="A25" s="71"/>
      <c r="B25" s="61" t="s">
        <v>628</v>
      </c>
      <c r="D25" s="61"/>
      <c r="E25" s="68"/>
      <c r="F25" s="55"/>
    </row>
    <row r="26" spans="1:6" x14ac:dyDescent="0.2">
      <c r="A26" s="71"/>
      <c r="B26" s="61" t="s">
        <v>627</v>
      </c>
      <c r="D26" s="61"/>
      <c r="E26" s="68"/>
      <c r="F26" s="55"/>
    </row>
    <row r="27" spans="1:6" x14ac:dyDescent="0.2">
      <c r="A27" s="71"/>
      <c r="B27" s="61" t="s">
        <v>626</v>
      </c>
      <c r="D27" s="61"/>
      <c r="E27" s="68"/>
      <c r="F27" s="55"/>
    </row>
    <row r="28" spans="1:6" x14ac:dyDescent="0.2">
      <c r="A28" s="71"/>
      <c r="B28" s="61" t="s">
        <v>625</v>
      </c>
      <c r="D28" s="61"/>
      <c r="E28" s="68"/>
      <c r="F28" s="55"/>
    </row>
    <row r="29" spans="1:6" x14ac:dyDescent="0.2">
      <c r="A29" s="71"/>
      <c r="B29" s="61" t="s">
        <v>624</v>
      </c>
      <c r="C29" s="1" t="s">
        <v>80</v>
      </c>
      <c r="D29" s="61"/>
      <c r="E29" s="68"/>
      <c r="F29" s="55"/>
    </row>
    <row r="30" spans="1:6" x14ac:dyDescent="0.2">
      <c r="A30" s="71"/>
      <c r="B30" s="61"/>
      <c r="D30" s="61"/>
      <c r="E30" s="68"/>
      <c r="F30" s="55"/>
    </row>
    <row r="31" spans="1:6" x14ac:dyDescent="0.2">
      <c r="A31" s="71" t="s">
        <v>693</v>
      </c>
      <c r="B31" s="61" t="s">
        <v>623</v>
      </c>
      <c r="D31" s="61"/>
      <c r="E31" s="68"/>
      <c r="F31" s="55"/>
    </row>
    <row r="32" spans="1:6" x14ac:dyDescent="0.2">
      <c r="A32" s="71"/>
      <c r="B32" s="61"/>
      <c r="D32" s="61"/>
      <c r="E32" s="68"/>
      <c r="F32" s="55"/>
    </row>
    <row r="33" spans="1:6" x14ac:dyDescent="0.2">
      <c r="A33" s="71"/>
      <c r="B33" s="61" t="s">
        <v>622</v>
      </c>
      <c r="D33" s="61"/>
      <c r="E33" s="68"/>
      <c r="F33" s="55"/>
    </row>
    <row r="34" spans="1:6" x14ac:dyDescent="0.2">
      <c r="A34" s="71"/>
      <c r="B34" s="61" t="s">
        <v>621</v>
      </c>
      <c r="D34" s="61"/>
      <c r="E34" s="68"/>
      <c r="F34" s="55"/>
    </row>
    <row r="35" spans="1:6" x14ac:dyDescent="0.2">
      <c r="A35" s="71"/>
      <c r="B35" s="61" t="s">
        <v>620</v>
      </c>
      <c r="D35" s="61"/>
      <c r="E35" s="68"/>
      <c r="F35" s="55"/>
    </row>
    <row r="36" spans="1:6" x14ac:dyDescent="0.2">
      <c r="A36" s="71"/>
      <c r="B36" s="61" t="s">
        <v>619</v>
      </c>
      <c r="C36" s="1" t="s">
        <v>42</v>
      </c>
      <c r="D36" s="61">
        <v>1</v>
      </c>
      <c r="E36" s="68">
        <v>700000</v>
      </c>
      <c r="F36" s="55">
        <f>D36*E36</f>
        <v>700000</v>
      </c>
    </row>
    <row r="37" spans="1:6" x14ac:dyDescent="0.2">
      <c r="A37" s="71"/>
      <c r="B37" s="61"/>
      <c r="D37" s="61"/>
      <c r="F37" s="55"/>
    </row>
    <row r="38" spans="1:6" x14ac:dyDescent="0.2">
      <c r="A38" s="71"/>
      <c r="B38" s="61" t="s">
        <v>618</v>
      </c>
      <c r="C38" s="1" t="s">
        <v>0</v>
      </c>
      <c r="D38" s="55">
        <f>F36</f>
        <v>700000</v>
      </c>
      <c r="E38" s="6"/>
      <c r="F38" s="55"/>
    </row>
    <row r="39" spans="1:6" x14ac:dyDescent="0.2">
      <c r="A39" s="71"/>
      <c r="B39" s="61"/>
      <c r="D39" s="61"/>
      <c r="E39" s="6"/>
      <c r="F39" s="55"/>
    </row>
    <row r="40" spans="1:6" x14ac:dyDescent="0.2">
      <c r="A40" s="71"/>
      <c r="B40" s="140" t="s">
        <v>617</v>
      </c>
      <c r="C40" s="124" t="s">
        <v>42</v>
      </c>
      <c r="D40" s="125">
        <v>1</v>
      </c>
      <c r="E40" s="144">
        <v>100000</v>
      </c>
      <c r="F40" s="144">
        <f>D40*E40</f>
        <v>100000</v>
      </c>
    </row>
    <row r="41" spans="1:6" x14ac:dyDescent="0.2">
      <c r="A41" s="71"/>
      <c r="B41" s="140"/>
      <c r="C41" s="124"/>
      <c r="D41" s="125"/>
      <c r="E41" s="147"/>
      <c r="F41" s="147"/>
    </row>
    <row r="42" spans="1:6" x14ac:dyDescent="0.2">
      <c r="A42" s="71"/>
      <c r="B42" s="140" t="s">
        <v>616</v>
      </c>
      <c r="C42" s="124" t="s">
        <v>0</v>
      </c>
      <c r="D42" s="125">
        <f>F40</f>
        <v>100000</v>
      </c>
      <c r="E42" s="195"/>
      <c r="F42" s="144"/>
    </row>
    <row r="43" spans="1:6" x14ac:dyDescent="0.2">
      <c r="A43" s="71"/>
      <c r="B43" s="61"/>
      <c r="D43" s="61"/>
      <c r="E43" s="6"/>
      <c r="F43" s="55"/>
    </row>
    <row r="44" spans="1:6" x14ac:dyDescent="0.2">
      <c r="A44" s="71" t="s">
        <v>615</v>
      </c>
      <c r="B44" s="61" t="s">
        <v>614</v>
      </c>
      <c r="C44" s="1" t="s">
        <v>613</v>
      </c>
      <c r="D44" s="61">
        <v>30</v>
      </c>
      <c r="E44" s="68"/>
      <c r="F44" s="55"/>
    </row>
    <row r="45" spans="1:6" x14ac:dyDescent="0.2">
      <c r="A45" s="71"/>
      <c r="B45" s="61"/>
      <c r="D45" s="61"/>
      <c r="E45" s="68"/>
      <c r="F45" s="55"/>
    </row>
    <row r="46" spans="1:6" x14ac:dyDescent="0.2">
      <c r="A46" s="71" t="s">
        <v>612</v>
      </c>
      <c r="B46" s="61" t="s">
        <v>611</v>
      </c>
      <c r="D46" s="61"/>
      <c r="E46" s="68"/>
      <c r="F46" s="55"/>
    </row>
    <row r="47" spans="1:6" x14ac:dyDescent="0.2">
      <c r="A47" s="71"/>
      <c r="B47" s="61"/>
      <c r="D47" s="61"/>
      <c r="E47" s="68"/>
      <c r="F47" s="55"/>
    </row>
    <row r="48" spans="1:6" x14ac:dyDescent="0.2">
      <c r="A48" s="71"/>
      <c r="B48" s="61" t="s">
        <v>610</v>
      </c>
      <c r="C48" s="1" t="s">
        <v>594</v>
      </c>
      <c r="D48" s="61">
        <v>320</v>
      </c>
      <c r="E48" s="68"/>
      <c r="F48" s="55"/>
    </row>
    <row r="49" spans="1:6" x14ac:dyDescent="0.2">
      <c r="A49" s="71"/>
      <c r="B49" s="61"/>
      <c r="D49" s="61"/>
      <c r="E49" s="68"/>
      <c r="F49" s="55"/>
    </row>
    <row r="50" spans="1:6" x14ac:dyDescent="0.2">
      <c r="A50" s="71"/>
      <c r="B50" s="61" t="s">
        <v>609</v>
      </c>
      <c r="C50" s="1" t="s">
        <v>594</v>
      </c>
      <c r="D50" s="61">
        <v>320</v>
      </c>
      <c r="E50" s="68"/>
      <c r="F50" s="55"/>
    </row>
    <row r="51" spans="1:6" x14ac:dyDescent="0.2">
      <c r="A51" s="71"/>
      <c r="B51" s="61"/>
      <c r="D51" s="61"/>
      <c r="E51" s="68"/>
      <c r="F51" s="55"/>
    </row>
    <row r="52" spans="1:6" x14ac:dyDescent="0.2">
      <c r="A52" s="71"/>
      <c r="B52" s="61" t="s">
        <v>608</v>
      </c>
      <c r="C52" s="1" t="s">
        <v>594</v>
      </c>
      <c r="D52" s="61">
        <v>320</v>
      </c>
      <c r="E52" s="68"/>
      <c r="F52" s="55"/>
    </row>
    <row r="53" spans="1:6" x14ac:dyDescent="0.2">
      <c r="A53" s="71"/>
      <c r="B53" s="61"/>
      <c r="D53" s="61"/>
      <c r="E53" s="68"/>
      <c r="F53" s="55"/>
    </row>
    <row r="54" spans="1:6" x14ac:dyDescent="0.2">
      <c r="A54" s="71"/>
      <c r="B54" s="61" t="s">
        <v>607</v>
      </c>
      <c r="D54" s="61"/>
      <c r="E54" s="68"/>
      <c r="F54" s="55"/>
    </row>
    <row r="55" spans="1:6" x14ac:dyDescent="0.2">
      <c r="A55" s="71"/>
      <c r="B55" s="61" t="s">
        <v>606</v>
      </c>
      <c r="C55" s="1" t="s">
        <v>594</v>
      </c>
      <c r="D55" s="61">
        <v>320</v>
      </c>
      <c r="E55" s="68"/>
      <c r="F55" s="55"/>
    </row>
    <row r="56" spans="1:6" x14ac:dyDescent="0.2">
      <c r="A56" s="71"/>
      <c r="B56" s="61"/>
      <c r="D56" s="61"/>
      <c r="E56" s="68"/>
      <c r="F56" s="55"/>
    </row>
    <row r="57" spans="1:6" x14ac:dyDescent="0.2">
      <c r="A57" s="71"/>
      <c r="B57" s="61" t="s">
        <v>605</v>
      </c>
      <c r="C57" s="1" t="s">
        <v>594</v>
      </c>
      <c r="D57" s="61">
        <v>320</v>
      </c>
      <c r="E57" s="68"/>
      <c r="F57" s="55"/>
    </row>
    <row r="58" spans="1:6" x14ac:dyDescent="0.2">
      <c r="A58" s="71"/>
      <c r="B58" s="61"/>
      <c r="D58" s="61"/>
      <c r="E58" s="68"/>
      <c r="F58" s="55"/>
    </row>
    <row r="59" spans="1:6" x14ac:dyDescent="0.2">
      <c r="A59" s="71"/>
      <c r="B59" s="61" t="s">
        <v>604</v>
      </c>
      <c r="D59" s="61"/>
      <c r="E59" s="68"/>
      <c r="F59" s="55"/>
    </row>
    <row r="60" spans="1:6" x14ac:dyDescent="0.2">
      <c r="A60" s="71"/>
      <c r="B60" s="61"/>
      <c r="D60" s="61"/>
      <c r="E60" s="68"/>
      <c r="F60" s="55"/>
    </row>
    <row r="61" spans="1:6" x14ac:dyDescent="0.2">
      <c r="A61" s="71"/>
      <c r="B61" s="61" t="s">
        <v>603</v>
      </c>
      <c r="C61" s="1" t="s">
        <v>594</v>
      </c>
      <c r="D61" s="61">
        <v>75</v>
      </c>
      <c r="E61" s="68"/>
      <c r="F61" s="55"/>
    </row>
    <row r="62" spans="1:6" x14ac:dyDescent="0.2">
      <c r="A62" s="71"/>
      <c r="B62" s="61" t="s">
        <v>602</v>
      </c>
      <c r="C62" s="1" t="s">
        <v>594</v>
      </c>
      <c r="D62" s="61">
        <v>320</v>
      </c>
      <c r="E62" s="68"/>
      <c r="F62" s="55"/>
    </row>
    <row r="63" spans="1:6" x14ac:dyDescent="0.2">
      <c r="A63" s="71"/>
      <c r="B63" s="61"/>
      <c r="D63" s="61"/>
      <c r="E63" s="68"/>
      <c r="F63" s="55"/>
    </row>
    <row r="64" spans="1:6" x14ac:dyDescent="0.2">
      <c r="A64" s="71"/>
      <c r="B64" s="61" t="s">
        <v>601</v>
      </c>
      <c r="C64" s="1" t="s">
        <v>594</v>
      </c>
      <c r="D64" s="61">
        <v>320</v>
      </c>
      <c r="E64" s="68"/>
      <c r="F64" s="55"/>
    </row>
    <row r="65" spans="1:6" x14ac:dyDescent="0.2">
      <c r="A65" s="71"/>
      <c r="B65" s="61"/>
      <c r="D65" s="61"/>
      <c r="E65" s="68"/>
      <c r="F65" s="55"/>
    </row>
    <row r="66" spans="1:6" x14ac:dyDescent="0.2">
      <c r="A66" s="71"/>
      <c r="B66" s="61" t="s">
        <v>600</v>
      </c>
      <c r="D66" s="61"/>
      <c r="E66" s="68"/>
      <c r="F66" s="55"/>
    </row>
    <row r="67" spans="1:6" x14ac:dyDescent="0.2">
      <c r="A67" s="71"/>
      <c r="B67" s="61" t="s">
        <v>599</v>
      </c>
      <c r="C67" s="1" t="s">
        <v>594</v>
      </c>
      <c r="D67" s="61">
        <v>320</v>
      </c>
      <c r="E67" s="68"/>
      <c r="F67" s="55"/>
    </row>
    <row r="68" spans="1:6" x14ac:dyDescent="0.2">
      <c r="A68" s="71"/>
      <c r="B68" s="61"/>
      <c r="D68" s="61"/>
      <c r="E68" s="68"/>
      <c r="F68" s="55"/>
    </row>
    <row r="69" spans="1:6" x14ac:dyDescent="0.2">
      <c r="A69" s="71"/>
      <c r="B69" s="61" t="s">
        <v>598</v>
      </c>
      <c r="C69" s="1" t="s">
        <v>594</v>
      </c>
      <c r="D69" s="61">
        <v>320</v>
      </c>
      <c r="E69" s="68"/>
      <c r="F69" s="70"/>
    </row>
    <row r="70" spans="1:6" x14ac:dyDescent="0.2">
      <c r="A70" s="71"/>
      <c r="B70" s="140" t="s">
        <v>597</v>
      </c>
      <c r="C70" s="203" t="s">
        <v>594</v>
      </c>
      <c r="D70" s="221">
        <v>320</v>
      </c>
      <c r="E70" s="11"/>
      <c r="F70" s="141"/>
    </row>
    <row r="71" spans="1:6" x14ac:dyDescent="0.2">
      <c r="A71" s="71"/>
      <c r="B71" s="140"/>
      <c r="C71" s="203"/>
      <c r="D71" s="221"/>
      <c r="E71" s="223"/>
      <c r="F71" s="143"/>
    </row>
    <row r="72" spans="1:6" x14ac:dyDescent="0.2">
      <c r="A72" s="71"/>
      <c r="B72" s="140" t="s">
        <v>596</v>
      </c>
      <c r="C72" s="203" t="s">
        <v>594</v>
      </c>
      <c r="D72" s="221">
        <v>360</v>
      </c>
      <c r="E72" s="11"/>
      <c r="F72" s="141"/>
    </row>
    <row r="73" spans="1:6" x14ac:dyDescent="0.2">
      <c r="A73" s="71"/>
      <c r="B73" s="140"/>
      <c r="C73" s="203"/>
      <c r="D73" s="221"/>
      <c r="E73" s="11"/>
      <c r="F73" s="141"/>
    </row>
    <row r="74" spans="1:6" x14ac:dyDescent="0.2">
      <c r="A74" s="71"/>
      <c r="B74" s="140" t="s">
        <v>595</v>
      </c>
      <c r="C74" s="203" t="s">
        <v>594</v>
      </c>
      <c r="D74" s="221">
        <v>320</v>
      </c>
      <c r="E74" s="11"/>
      <c r="F74" s="141"/>
    </row>
    <row r="75" spans="1:6" x14ac:dyDescent="0.2">
      <c r="A75" s="71"/>
      <c r="B75" s="140"/>
      <c r="C75" s="156"/>
      <c r="D75" s="222"/>
      <c r="E75" s="11"/>
      <c r="F75" s="141"/>
    </row>
    <row r="76" spans="1:6" x14ac:dyDescent="0.2">
      <c r="A76" s="71"/>
      <c r="B76" s="140" t="s">
        <v>593</v>
      </c>
      <c r="C76" s="124"/>
      <c r="D76" s="125"/>
      <c r="E76" s="147"/>
      <c r="F76" s="147"/>
    </row>
    <row r="77" spans="1:6" x14ac:dyDescent="0.2">
      <c r="A77" s="71"/>
      <c r="B77" s="140" t="s">
        <v>592</v>
      </c>
      <c r="C77" s="124" t="s">
        <v>42</v>
      </c>
      <c r="D77" s="125">
        <v>1</v>
      </c>
      <c r="E77" s="144">
        <v>300000</v>
      </c>
      <c r="F77" s="144">
        <f>D77*E77</f>
        <v>300000</v>
      </c>
    </row>
    <row r="78" spans="1:6" x14ac:dyDescent="0.2">
      <c r="A78" s="71"/>
      <c r="B78" s="140"/>
      <c r="C78" s="124"/>
      <c r="D78" s="125"/>
      <c r="E78" s="147"/>
      <c r="F78" s="147"/>
    </row>
    <row r="79" spans="1:6" x14ac:dyDescent="0.2">
      <c r="A79" s="71"/>
      <c r="B79" s="140" t="s">
        <v>591</v>
      </c>
      <c r="C79" s="124"/>
      <c r="D79" s="125"/>
      <c r="E79" s="147"/>
      <c r="F79" s="147"/>
    </row>
    <row r="80" spans="1:6" x14ac:dyDescent="0.2">
      <c r="A80" s="71"/>
      <c r="B80" s="140" t="s">
        <v>590</v>
      </c>
      <c r="C80" s="124" t="s">
        <v>0</v>
      </c>
      <c r="D80" s="125">
        <f>F77</f>
        <v>300000</v>
      </c>
      <c r="E80" s="195"/>
      <c r="F80" s="144"/>
    </row>
    <row r="81" spans="1:6" x14ac:dyDescent="0.2">
      <c r="A81" s="71"/>
      <c r="B81" s="140"/>
      <c r="C81" s="156"/>
      <c r="D81" s="222"/>
      <c r="E81" s="11"/>
      <c r="F81" s="141"/>
    </row>
    <row r="82" spans="1:6" x14ac:dyDescent="0.2">
      <c r="A82" s="71"/>
      <c r="B82" s="140"/>
      <c r="C82" s="156"/>
      <c r="D82" s="222"/>
      <c r="E82" s="11"/>
      <c r="F82" s="141"/>
    </row>
    <row r="83" spans="1:6" x14ac:dyDescent="0.2">
      <c r="A83" s="71"/>
      <c r="B83" s="140"/>
      <c r="C83" s="156"/>
      <c r="D83" s="222"/>
      <c r="E83" s="11"/>
      <c r="F83" s="141"/>
    </row>
    <row r="84" spans="1:6" x14ac:dyDescent="0.2">
      <c r="A84" s="71"/>
      <c r="B84" s="140"/>
      <c r="C84" s="156"/>
      <c r="D84" s="126"/>
      <c r="E84" s="11"/>
      <c r="F84" s="141"/>
    </row>
    <row r="85" spans="1:6" x14ac:dyDescent="0.2">
      <c r="A85" s="71"/>
      <c r="B85" s="61"/>
      <c r="D85" s="67"/>
      <c r="F85" s="77"/>
    </row>
    <row r="86" spans="1:6" x14ac:dyDescent="0.2">
      <c r="A86" s="59"/>
      <c r="B86" s="58"/>
      <c r="C86" s="58"/>
      <c r="D86" s="58"/>
      <c r="E86" s="58"/>
      <c r="F86" s="78"/>
    </row>
    <row r="87" spans="1:6" x14ac:dyDescent="0.2">
      <c r="A87" s="56" t="s">
        <v>298</v>
      </c>
      <c r="F87" s="172"/>
    </row>
    <row r="88" spans="1:6" x14ac:dyDescent="0.2">
      <c r="A88" s="54"/>
      <c r="B88" s="53"/>
      <c r="C88" s="53"/>
      <c r="D88" s="53"/>
      <c r="E88" s="53"/>
      <c r="F88" s="77"/>
    </row>
    <row r="94" spans="1:6" x14ac:dyDescent="0.2">
      <c r="F94" s="88" t="s">
        <v>568</v>
      </c>
    </row>
    <row r="96" spans="1:6" x14ac:dyDescent="0.2">
      <c r="A96" s="59"/>
      <c r="B96" s="66"/>
      <c r="C96" s="58"/>
      <c r="D96" s="66"/>
      <c r="E96" s="58"/>
      <c r="F96" s="78"/>
    </row>
    <row r="97" spans="1:6" x14ac:dyDescent="0.2">
      <c r="A97" s="200" t="s">
        <v>48</v>
      </c>
      <c r="B97" s="201" t="s">
        <v>36</v>
      </c>
      <c r="C97" s="4" t="s">
        <v>4</v>
      </c>
      <c r="D97" s="201" t="s">
        <v>2</v>
      </c>
      <c r="E97" s="4" t="s">
        <v>3</v>
      </c>
      <c r="F97" s="202" t="s">
        <v>47</v>
      </c>
    </row>
    <row r="98" spans="1:6" x14ac:dyDescent="0.2">
      <c r="A98" s="200"/>
      <c r="B98" s="201"/>
      <c r="C98" s="4"/>
      <c r="D98" s="201"/>
      <c r="E98" s="4"/>
      <c r="F98" s="202" t="s">
        <v>46</v>
      </c>
    </row>
    <row r="99" spans="1:6" x14ac:dyDescent="0.2">
      <c r="A99" s="54"/>
      <c r="B99" s="67"/>
      <c r="C99" s="53"/>
      <c r="D99" s="67"/>
      <c r="E99" s="53"/>
      <c r="F99" s="77"/>
    </row>
    <row r="100" spans="1:6" x14ac:dyDescent="0.2">
      <c r="A100" s="59"/>
      <c r="B100" s="58"/>
      <c r="C100" s="58"/>
      <c r="D100" s="58"/>
      <c r="E100" s="58"/>
      <c r="F100" s="78"/>
    </row>
    <row r="101" spans="1:6" x14ac:dyDescent="0.2">
      <c r="A101" s="56" t="s">
        <v>296</v>
      </c>
      <c r="F101" s="172"/>
    </row>
    <row r="102" spans="1:6" x14ac:dyDescent="0.2">
      <c r="A102" s="54"/>
      <c r="B102" s="53"/>
      <c r="C102" s="53"/>
      <c r="D102" s="53"/>
      <c r="E102" s="53"/>
      <c r="F102" s="77"/>
    </row>
    <row r="103" spans="1:6" x14ac:dyDescent="0.2">
      <c r="A103" s="62"/>
      <c r="B103" s="66"/>
      <c r="D103" s="66"/>
      <c r="F103" s="55"/>
    </row>
    <row r="104" spans="1:6" x14ac:dyDescent="0.2">
      <c r="A104" s="123" t="s">
        <v>589</v>
      </c>
      <c r="B104" s="131" t="s">
        <v>588</v>
      </c>
      <c r="C104" s="124"/>
      <c r="D104" s="125"/>
      <c r="E104" s="144"/>
      <c r="F104" s="144"/>
    </row>
    <row r="105" spans="1:6" x14ac:dyDescent="0.2">
      <c r="A105" s="123"/>
      <c r="B105" s="131" t="s">
        <v>713</v>
      </c>
      <c r="C105" s="124" t="s">
        <v>42</v>
      </c>
      <c r="D105" s="125">
        <v>1</v>
      </c>
      <c r="E105" s="144">
        <f>4000*12</f>
        <v>48000</v>
      </c>
      <c r="F105" s="144">
        <f>E105*D105</f>
        <v>48000</v>
      </c>
    </row>
    <row r="106" spans="1:6" x14ac:dyDescent="0.2">
      <c r="A106" s="123"/>
      <c r="B106" s="131"/>
      <c r="C106" s="124"/>
      <c r="D106" s="125"/>
      <c r="E106" s="144"/>
      <c r="F106" s="144"/>
    </row>
    <row r="107" spans="1:6" x14ac:dyDescent="0.2">
      <c r="A107" s="123"/>
      <c r="B107" s="131" t="s">
        <v>587</v>
      </c>
      <c r="C107" s="124"/>
      <c r="D107" s="125"/>
      <c r="E107" s="144"/>
      <c r="F107" s="144"/>
    </row>
    <row r="108" spans="1:6" x14ac:dyDescent="0.2">
      <c r="A108" s="123"/>
      <c r="B108" s="131" t="s">
        <v>714</v>
      </c>
      <c r="C108" s="124" t="s">
        <v>42</v>
      </c>
      <c r="D108" s="125">
        <v>1</v>
      </c>
      <c r="E108" s="144">
        <f>3000*12</f>
        <v>36000</v>
      </c>
      <c r="F108" s="144">
        <f>E108*D108</f>
        <v>36000</v>
      </c>
    </row>
    <row r="109" spans="1:6" x14ac:dyDescent="0.2">
      <c r="A109" s="123"/>
      <c r="B109" s="131"/>
      <c r="C109" s="124"/>
      <c r="D109" s="125"/>
      <c r="E109" s="144"/>
      <c r="F109" s="144"/>
    </row>
    <row r="110" spans="1:6" x14ac:dyDescent="0.2">
      <c r="A110" s="123"/>
      <c r="B110" s="131" t="s">
        <v>712</v>
      </c>
      <c r="C110" s="124"/>
      <c r="D110" s="125"/>
      <c r="E110" s="144"/>
      <c r="F110" s="144"/>
    </row>
    <row r="111" spans="1:6" x14ac:dyDescent="0.2">
      <c r="A111" s="123"/>
      <c r="B111" s="131" t="s">
        <v>715</v>
      </c>
      <c r="C111" s="124" t="s">
        <v>42</v>
      </c>
      <c r="D111" s="125">
        <v>1</v>
      </c>
      <c r="E111" s="144">
        <v>15000</v>
      </c>
      <c r="F111" s="144">
        <f>E111*D111</f>
        <v>15000</v>
      </c>
    </row>
    <row r="112" spans="1:6" x14ac:dyDescent="0.2">
      <c r="A112" s="123"/>
      <c r="B112" s="131"/>
      <c r="C112" s="124"/>
      <c r="D112" s="125"/>
      <c r="E112" s="144"/>
      <c r="F112" s="144"/>
    </row>
    <row r="113" spans="1:6" x14ac:dyDescent="0.2">
      <c r="A113" s="123"/>
      <c r="B113" s="131" t="s">
        <v>716</v>
      </c>
      <c r="C113" s="124"/>
      <c r="D113" s="125"/>
      <c r="E113" s="144"/>
      <c r="F113" s="144"/>
    </row>
    <row r="114" spans="1:6" x14ac:dyDescent="0.2">
      <c r="A114" s="123"/>
      <c r="B114" s="131" t="s">
        <v>715</v>
      </c>
      <c r="C114" s="124" t="s">
        <v>42</v>
      </c>
      <c r="D114" s="125">
        <v>1</v>
      </c>
      <c r="E114" s="144">
        <v>30000</v>
      </c>
      <c r="F114" s="144">
        <f>E114*D114</f>
        <v>30000</v>
      </c>
    </row>
    <row r="115" spans="1:6" x14ac:dyDescent="0.2">
      <c r="A115" s="123"/>
      <c r="B115" s="131"/>
      <c r="C115" s="124"/>
      <c r="D115" s="125"/>
      <c r="E115" s="147"/>
      <c r="F115" s="147"/>
    </row>
    <row r="116" spans="1:6" x14ac:dyDescent="0.2">
      <c r="A116" s="123"/>
      <c r="B116" s="131" t="s">
        <v>718</v>
      </c>
      <c r="C116" s="124" t="s">
        <v>0</v>
      </c>
      <c r="D116" s="125">
        <f>F105+F108+F111+F114</f>
        <v>129000</v>
      </c>
      <c r="E116" s="195"/>
      <c r="F116" s="144"/>
    </row>
    <row r="117" spans="1:6" x14ac:dyDescent="0.2">
      <c r="A117" s="123"/>
      <c r="B117" s="131" t="s">
        <v>717</v>
      </c>
      <c r="C117" s="124"/>
      <c r="D117" s="125"/>
      <c r="E117" s="195"/>
      <c r="F117" s="144"/>
    </row>
    <row r="118" spans="1:6" x14ac:dyDescent="0.2">
      <c r="A118" s="123" t="s">
        <v>586</v>
      </c>
      <c r="B118" s="131" t="s">
        <v>585</v>
      </c>
      <c r="C118" s="124"/>
      <c r="D118" s="125"/>
      <c r="E118" s="144"/>
      <c r="F118" s="141"/>
    </row>
    <row r="119" spans="1:6" x14ac:dyDescent="0.2">
      <c r="A119" s="123"/>
      <c r="B119" s="131"/>
      <c r="C119" s="124"/>
      <c r="D119" s="125"/>
      <c r="E119" s="147"/>
      <c r="F119" s="143"/>
    </row>
    <row r="120" spans="1:6" x14ac:dyDescent="0.2">
      <c r="A120" s="123"/>
      <c r="B120" s="131" t="s">
        <v>584</v>
      </c>
      <c r="C120" s="124" t="s">
        <v>42</v>
      </c>
      <c r="D120" s="125">
        <v>1</v>
      </c>
      <c r="E120" s="144">
        <f>25000*12</f>
        <v>300000</v>
      </c>
      <c r="F120" s="144">
        <f>E120*D120</f>
        <v>300000</v>
      </c>
    </row>
    <row r="121" spans="1:6" x14ac:dyDescent="0.2">
      <c r="A121" s="123"/>
      <c r="B121" s="131"/>
      <c r="C121" s="124"/>
      <c r="D121" s="125"/>
      <c r="E121" s="144"/>
      <c r="F121" s="144"/>
    </row>
    <row r="122" spans="1:6" x14ac:dyDescent="0.2">
      <c r="A122" s="123"/>
      <c r="B122" s="131" t="s">
        <v>719</v>
      </c>
      <c r="C122" s="124" t="s">
        <v>0</v>
      </c>
      <c r="D122" s="125">
        <f>F120</f>
        <v>300000</v>
      </c>
      <c r="E122" s="204"/>
      <c r="F122" s="144"/>
    </row>
    <row r="123" spans="1:6" x14ac:dyDescent="0.2">
      <c r="A123" s="123"/>
      <c r="B123" s="131" t="s">
        <v>717</v>
      </c>
      <c r="C123" s="124"/>
      <c r="D123" s="125"/>
      <c r="E123" s="204"/>
      <c r="F123" s="144"/>
    </row>
    <row r="124" spans="1:6" x14ac:dyDescent="0.2">
      <c r="A124" s="123"/>
      <c r="B124" s="131" t="s">
        <v>583</v>
      </c>
      <c r="C124" s="124" t="s">
        <v>581</v>
      </c>
      <c r="D124" s="125">
        <v>1</v>
      </c>
      <c r="E124" s="144">
        <v>63150</v>
      </c>
      <c r="F124" s="144">
        <f>D124*E124</f>
        <v>63150</v>
      </c>
    </row>
    <row r="125" spans="1:6" x14ac:dyDescent="0.2">
      <c r="A125" s="123"/>
      <c r="B125" s="131"/>
      <c r="C125" s="124"/>
      <c r="D125" s="125"/>
      <c r="E125" s="147"/>
      <c r="F125" s="143"/>
    </row>
    <row r="126" spans="1:6" x14ac:dyDescent="0.2">
      <c r="A126" s="123"/>
      <c r="B126" s="131" t="s">
        <v>720</v>
      </c>
      <c r="C126" s="124" t="s">
        <v>0</v>
      </c>
      <c r="D126" s="125">
        <f>F124</f>
        <v>63150</v>
      </c>
      <c r="E126" s="204"/>
      <c r="F126" s="144"/>
    </row>
    <row r="127" spans="1:6" x14ac:dyDescent="0.2">
      <c r="A127" s="123"/>
      <c r="B127" s="131"/>
      <c r="C127" s="124"/>
      <c r="D127" s="125"/>
      <c r="E127" s="204"/>
      <c r="F127" s="144"/>
    </row>
    <row r="128" spans="1:6" x14ac:dyDescent="0.2">
      <c r="A128" s="123"/>
      <c r="B128" s="131" t="s">
        <v>582</v>
      </c>
      <c r="C128" s="124" t="s">
        <v>581</v>
      </c>
      <c r="D128" s="125">
        <v>1</v>
      </c>
      <c r="E128" s="144">
        <f>5000*12</f>
        <v>60000</v>
      </c>
      <c r="F128" s="144">
        <f>D128*E128</f>
        <v>60000</v>
      </c>
    </row>
    <row r="129" spans="1:6" x14ac:dyDescent="0.2">
      <c r="A129" s="123"/>
      <c r="B129" s="131"/>
      <c r="C129" s="124"/>
      <c r="D129" s="125"/>
      <c r="E129" s="204"/>
      <c r="F129" s="144"/>
    </row>
    <row r="130" spans="1:6" x14ac:dyDescent="0.2">
      <c r="A130" s="123"/>
      <c r="B130" s="131" t="s">
        <v>721</v>
      </c>
      <c r="C130" s="124" t="s">
        <v>0</v>
      </c>
      <c r="D130" s="125">
        <f>F128</f>
        <v>60000</v>
      </c>
      <c r="E130" s="204"/>
      <c r="F130" s="144"/>
    </row>
    <row r="131" spans="1:6" x14ac:dyDescent="0.2">
      <c r="A131" s="123"/>
      <c r="B131" s="131" t="s">
        <v>717</v>
      </c>
      <c r="C131" s="124"/>
      <c r="D131" s="125"/>
      <c r="E131" s="204"/>
      <c r="F131" s="144"/>
    </row>
    <row r="132" spans="1:6" x14ac:dyDescent="0.2">
      <c r="A132" s="76" t="s">
        <v>580</v>
      </c>
      <c r="B132" s="61" t="s">
        <v>579</v>
      </c>
      <c r="C132" s="205"/>
      <c r="D132" s="202"/>
      <c r="E132" s="91"/>
      <c r="F132" s="55"/>
    </row>
    <row r="133" spans="1:6" x14ac:dyDescent="0.2">
      <c r="A133" s="76"/>
      <c r="B133" s="61" t="s">
        <v>578</v>
      </c>
      <c r="C133" s="205"/>
      <c r="D133" s="202"/>
      <c r="E133" s="91"/>
      <c r="F133" s="55"/>
    </row>
    <row r="134" spans="1:6" x14ac:dyDescent="0.2">
      <c r="A134" s="123"/>
      <c r="B134" s="206"/>
      <c r="C134" s="124"/>
      <c r="D134" s="125"/>
      <c r="E134" s="147"/>
      <c r="F134" s="143"/>
    </row>
    <row r="135" spans="1:6" x14ac:dyDescent="0.2">
      <c r="A135" s="123"/>
      <c r="B135" s="131" t="s">
        <v>577</v>
      </c>
      <c r="C135" s="124" t="s">
        <v>42</v>
      </c>
      <c r="D135" s="125">
        <v>1</v>
      </c>
      <c r="E135" s="147">
        <v>120000</v>
      </c>
      <c r="F135" s="144">
        <f>D135*E135</f>
        <v>120000</v>
      </c>
    </row>
    <row r="136" spans="1:6" x14ac:dyDescent="0.2">
      <c r="A136" s="123"/>
      <c r="B136" s="131"/>
      <c r="C136" s="124"/>
      <c r="D136" s="125"/>
      <c r="E136" s="147"/>
      <c r="F136" s="143"/>
    </row>
    <row r="137" spans="1:6" x14ac:dyDescent="0.2">
      <c r="A137" s="123"/>
      <c r="B137" s="131" t="s">
        <v>722</v>
      </c>
      <c r="C137" s="124" t="s">
        <v>0</v>
      </c>
      <c r="D137" s="125">
        <f>F135</f>
        <v>120000</v>
      </c>
      <c r="E137" s="195"/>
      <c r="F137" s="144"/>
    </row>
    <row r="138" spans="1:6" x14ac:dyDescent="0.2">
      <c r="A138" s="123"/>
      <c r="B138" s="131"/>
      <c r="C138" s="124"/>
      <c r="D138" s="125"/>
      <c r="E138" s="195"/>
      <c r="F138" s="144"/>
    </row>
    <row r="139" spans="1:6" x14ac:dyDescent="0.2">
      <c r="A139" s="123"/>
      <c r="B139" s="131" t="s">
        <v>576</v>
      </c>
      <c r="C139" s="124" t="s">
        <v>42</v>
      </c>
      <c r="D139" s="125">
        <v>1</v>
      </c>
      <c r="E139" s="147">
        <v>150000</v>
      </c>
      <c r="F139" s="144">
        <f>D139*E139</f>
        <v>150000</v>
      </c>
    </row>
    <row r="140" spans="1:6" x14ac:dyDescent="0.2">
      <c r="A140" s="123"/>
      <c r="B140" s="131"/>
      <c r="C140" s="124"/>
      <c r="D140" s="125"/>
      <c r="E140" s="147"/>
      <c r="F140" s="143"/>
    </row>
    <row r="141" spans="1:6" x14ac:dyDescent="0.2">
      <c r="A141" s="123"/>
      <c r="B141" s="131" t="s">
        <v>573</v>
      </c>
      <c r="C141" s="124" t="s">
        <v>0</v>
      </c>
      <c r="D141" s="125">
        <f>F139</f>
        <v>150000</v>
      </c>
      <c r="E141" s="195"/>
      <c r="F141" s="144"/>
    </row>
    <row r="142" spans="1:6" x14ac:dyDescent="0.2">
      <c r="A142" s="123"/>
      <c r="B142" s="131"/>
      <c r="C142" s="124"/>
      <c r="D142" s="125"/>
      <c r="E142" s="195"/>
      <c r="F142" s="144"/>
    </row>
    <row r="143" spans="1:6" x14ac:dyDescent="0.2">
      <c r="A143" s="76" t="s">
        <v>575</v>
      </c>
      <c r="B143" s="61" t="s">
        <v>724</v>
      </c>
      <c r="C143" s="205"/>
      <c r="D143" s="202"/>
      <c r="E143" s="91"/>
      <c r="F143" s="55"/>
    </row>
    <row r="144" spans="1:6" x14ac:dyDescent="0.2">
      <c r="A144" s="123"/>
      <c r="B144" s="206"/>
      <c r="C144" s="124"/>
      <c r="D144" s="125"/>
      <c r="E144" s="147"/>
      <c r="F144" s="143"/>
    </row>
    <row r="145" spans="1:6" x14ac:dyDescent="0.2">
      <c r="A145" s="123"/>
      <c r="B145" s="131" t="s">
        <v>574</v>
      </c>
      <c r="C145" s="124" t="s">
        <v>42</v>
      </c>
      <c r="D145" s="125">
        <v>1</v>
      </c>
      <c r="E145" s="147">
        <v>200000</v>
      </c>
      <c r="F145" s="144">
        <f>D145*E145</f>
        <v>200000</v>
      </c>
    </row>
    <row r="146" spans="1:6" x14ac:dyDescent="0.2">
      <c r="A146" s="123"/>
      <c r="B146" s="131"/>
      <c r="C146" s="124"/>
      <c r="D146" s="125"/>
      <c r="E146" s="147"/>
      <c r="F146" s="143"/>
    </row>
    <row r="147" spans="1:6" x14ac:dyDescent="0.2">
      <c r="A147" s="123"/>
      <c r="B147" s="131" t="s">
        <v>573</v>
      </c>
      <c r="C147" s="124"/>
      <c r="D147" s="125"/>
      <c r="E147" s="147"/>
      <c r="F147" s="143"/>
    </row>
    <row r="148" spans="1:6" x14ac:dyDescent="0.2">
      <c r="A148" s="123"/>
      <c r="B148" s="131" t="s">
        <v>572</v>
      </c>
      <c r="C148" s="124" t="s">
        <v>0</v>
      </c>
      <c r="D148" s="125">
        <f>F145</f>
        <v>200000</v>
      </c>
      <c r="E148" s="195"/>
      <c r="F148" s="144"/>
    </row>
    <row r="149" spans="1:6" x14ac:dyDescent="0.2">
      <c r="A149" s="123"/>
      <c r="B149" s="131"/>
      <c r="C149" s="124"/>
      <c r="D149" s="125"/>
      <c r="E149" s="195"/>
      <c r="F149" s="144"/>
    </row>
    <row r="150" spans="1:6" x14ac:dyDescent="0.2">
      <c r="A150" s="123"/>
      <c r="B150" s="131" t="s">
        <v>723</v>
      </c>
      <c r="C150" s="124" t="s">
        <v>42</v>
      </c>
      <c r="D150" s="125">
        <v>1</v>
      </c>
      <c r="E150" s="147">
        <v>30000</v>
      </c>
      <c r="F150" s="144">
        <f>D150*E150</f>
        <v>30000</v>
      </c>
    </row>
    <row r="151" spans="1:6" x14ac:dyDescent="0.2">
      <c r="A151" s="123"/>
      <c r="B151" s="131"/>
      <c r="C151" s="124"/>
      <c r="D151" s="125"/>
      <c r="E151" s="147"/>
      <c r="F151" s="143"/>
    </row>
    <row r="152" spans="1:6" x14ac:dyDescent="0.2">
      <c r="A152" s="123"/>
      <c r="B152" s="131" t="s">
        <v>571</v>
      </c>
      <c r="C152" s="124"/>
      <c r="D152" s="125"/>
      <c r="E152" s="147"/>
      <c r="F152" s="143"/>
    </row>
    <row r="153" spans="1:6" x14ac:dyDescent="0.2">
      <c r="A153" s="123"/>
      <c r="B153" s="131" t="s">
        <v>570</v>
      </c>
      <c r="C153" s="124" t="s">
        <v>0</v>
      </c>
      <c r="D153" s="125">
        <f>F150</f>
        <v>30000</v>
      </c>
      <c r="E153" s="195"/>
      <c r="F153" s="144"/>
    </row>
    <row r="154" spans="1:6" x14ac:dyDescent="0.2">
      <c r="A154" s="123"/>
      <c r="B154" s="131"/>
      <c r="C154" s="124"/>
      <c r="D154" s="125"/>
      <c r="E154" s="195"/>
      <c r="F154" s="144"/>
    </row>
    <row r="155" spans="1:6" x14ac:dyDescent="0.2">
      <c r="A155" s="123" t="s">
        <v>695</v>
      </c>
      <c r="B155" s="131" t="s">
        <v>569</v>
      </c>
      <c r="C155" s="124"/>
      <c r="D155" s="125"/>
      <c r="E155" s="144"/>
      <c r="F155" s="141"/>
    </row>
    <row r="156" spans="1:6" x14ac:dyDescent="0.2">
      <c r="A156" s="123"/>
      <c r="B156" s="131"/>
      <c r="C156" s="124"/>
      <c r="D156" s="125"/>
      <c r="E156" s="147"/>
      <c r="F156" s="143"/>
    </row>
    <row r="157" spans="1:6" x14ac:dyDescent="0.2">
      <c r="A157" s="123"/>
      <c r="B157" s="131" t="s">
        <v>333</v>
      </c>
      <c r="C157" s="124" t="s">
        <v>80</v>
      </c>
      <c r="D157" s="125">
        <v>800</v>
      </c>
      <c r="E157" s="144"/>
      <c r="F157" s="144"/>
    </row>
    <row r="158" spans="1:6" x14ac:dyDescent="0.2">
      <c r="A158" s="123"/>
      <c r="B158" s="131" t="s">
        <v>332</v>
      </c>
      <c r="C158" s="124" t="s">
        <v>80</v>
      </c>
      <c r="D158" s="125">
        <v>400</v>
      </c>
      <c r="E158" s="144"/>
      <c r="F158" s="144"/>
    </row>
    <row r="159" spans="1:6" x14ac:dyDescent="0.2">
      <c r="A159" s="123"/>
      <c r="B159" s="131"/>
      <c r="C159" s="124"/>
      <c r="D159" s="125"/>
      <c r="E159" s="144"/>
      <c r="F159" s="144"/>
    </row>
    <row r="160" spans="1:6" x14ac:dyDescent="0.2">
      <c r="A160" s="226">
        <v>12.1</v>
      </c>
      <c r="B160" s="131" t="s">
        <v>699</v>
      </c>
      <c r="C160" s="124"/>
      <c r="D160" s="125"/>
      <c r="E160" s="144"/>
      <c r="F160" s="144"/>
    </row>
    <row r="161" spans="1:6" x14ac:dyDescent="0.2">
      <c r="A161" s="123"/>
      <c r="B161" s="131"/>
      <c r="C161" s="124"/>
      <c r="D161" s="125"/>
      <c r="E161" s="144"/>
      <c r="F161" s="144"/>
    </row>
    <row r="162" spans="1:6" x14ac:dyDescent="0.2">
      <c r="A162" s="123"/>
      <c r="B162" s="131" t="s">
        <v>711</v>
      </c>
      <c r="C162" s="62" t="s">
        <v>563</v>
      </c>
      <c r="D162" s="212">
        <v>1</v>
      </c>
      <c r="E162" s="201">
        <v>230000</v>
      </c>
      <c r="F162" s="70">
        <f>D162*E162</f>
        <v>230000</v>
      </c>
    </row>
    <row r="163" spans="1:6" x14ac:dyDescent="0.2">
      <c r="A163" s="123"/>
      <c r="B163" s="131" t="s">
        <v>709</v>
      </c>
      <c r="C163" s="124"/>
      <c r="D163" s="125"/>
      <c r="E163" s="144"/>
      <c r="F163" s="144"/>
    </row>
    <row r="164" spans="1:6" x14ac:dyDescent="0.2">
      <c r="A164" s="123"/>
      <c r="B164" s="131" t="s">
        <v>710</v>
      </c>
      <c r="C164" s="124" t="s">
        <v>0</v>
      </c>
      <c r="D164" s="125">
        <f>F162</f>
        <v>230000</v>
      </c>
      <c r="E164" s="195"/>
      <c r="F164" s="144"/>
    </row>
    <row r="165" spans="1:6" x14ac:dyDescent="0.2">
      <c r="A165" s="123"/>
      <c r="B165" s="131"/>
      <c r="C165" s="124"/>
      <c r="D165" s="125"/>
      <c r="E165" s="195"/>
      <c r="F165" s="144"/>
    </row>
    <row r="166" spans="1:6" x14ac:dyDescent="0.2">
      <c r="A166" s="123"/>
      <c r="B166" s="131"/>
      <c r="C166" s="124"/>
      <c r="D166" s="125"/>
      <c r="E166" s="195"/>
      <c r="F166" s="144"/>
    </row>
    <row r="167" spans="1:6" x14ac:dyDescent="0.2">
      <c r="A167" s="123"/>
      <c r="B167" s="131"/>
      <c r="C167" s="124"/>
      <c r="D167" s="125"/>
      <c r="E167" s="195"/>
      <c r="F167" s="144"/>
    </row>
    <row r="168" spans="1:6" x14ac:dyDescent="0.2">
      <c r="A168" s="123"/>
      <c r="B168" s="131"/>
      <c r="C168" s="124"/>
      <c r="D168" s="125"/>
      <c r="E168" s="195"/>
      <c r="F168" s="144"/>
    </row>
    <row r="169" spans="1:6" x14ac:dyDescent="0.2">
      <c r="A169" s="123"/>
      <c r="B169" s="131"/>
      <c r="C169" s="124"/>
      <c r="D169" s="125"/>
      <c r="E169" s="195"/>
      <c r="F169" s="144"/>
    </row>
    <row r="170" spans="1:6" x14ac:dyDescent="0.2">
      <c r="A170" s="123"/>
      <c r="B170" s="131"/>
      <c r="C170" s="124"/>
      <c r="D170" s="125"/>
      <c r="E170" s="195"/>
      <c r="F170" s="144"/>
    </row>
    <row r="171" spans="1:6" x14ac:dyDescent="0.2">
      <c r="A171" s="123"/>
      <c r="B171" s="131"/>
      <c r="C171" s="124"/>
      <c r="D171" s="125"/>
      <c r="E171" s="195"/>
      <c r="F171" s="144"/>
    </row>
    <row r="172" spans="1:6" x14ac:dyDescent="0.2">
      <c r="A172" s="123"/>
      <c r="B172" s="131"/>
      <c r="C172" s="124"/>
      <c r="D172" s="125"/>
      <c r="E172" s="144"/>
      <c r="F172" s="144"/>
    </row>
    <row r="173" spans="1:6" x14ac:dyDescent="0.2">
      <c r="A173" s="123"/>
      <c r="B173" s="131"/>
      <c r="C173" s="124"/>
      <c r="D173" s="125"/>
      <c r="E173" s="147"/>
      <c r="F173" s="147"/>
    </row>
    <row r="174" spans="1:6" x14ac:dyDescent="0.2">
      <c r="A174" s="237"/>
      <c r="B174" s="238"/>
      <c r="C174" s="149"/>
      <c r="D174" s="207"/>
      <c r="E174" s="208"/>
      <c r="F174" s="208"/>
    </row>
    <row r="175" spans="1:6" x14ac:dyDescent="0.2">
      <c r="A175" s="239" t="s">
        <v>536</v>
      </c>
      <c r="B175" s="240"/>
      <c r="C175" s="160"/>
      <c r="D175" s="225"/>
      <c r="E175" s="19"/>
      <c r="F175" s="19"/>
    </row>
    <row r="176" spans="1:6" x14ac:dyDescent="0.2">
      <c r="A176" s="235"/>
      <c r="B176" s="236"/>
      <c r="C176" s="209"/>
      <c r="D176" s="210"/>
      <c r="E176" s="211"/>
      <c r="F176" s="211"/>
    </row>
    <row r="177" spans="1:6" x14ac:dyDescent="0.2">
      <c r="A177" s="156"/>
      <c r="B177" s="156"/>
      <c r="C177" s="156"/>
      <c r="D177" s="224"/>
      <c r="E177" s="224"/>
      <c r="F177" s="224"/>
    </row>
    <row r="178" spans="1:6" x14ac:dyDescent="0.2">
      <c r="A178" s="156"/>
      <c r="B178" s="156"/>
      <c r="C178" s="156"/>
      <c r="D178" s="224"/>
      <c r="E178" s="224"/>
      <c r="F178" s="224"/>
    </row>
    <row r="179" spans="1:6" x14ac:dyDescent="0.2">
      <c r="A179" s="156"/>
      <c r="B179" s="156"/>
      <c r="C179" s="156"/>
      <c r="D179" s="224"/>
      <c r="E179" s="224"/>
      <c r="F179" s="224"/>
    </row>
    <row r="180" spans="1:6" x14ac:dyDescent="0.2">
      <c r="A180" s="156"/>
      <c r="B180" s="156"/>
      <c r="C180" s="156"/>
      <c r="D180" s="224"/>
      <c r="E180" s="224"/>
      <c r="F180" s="224"/>
    </row>
    <row r="182" spans="1:6" x14ac:dyDescent="0.2">
      <c r="F182" s="88" t="s">
        <v>568</v>
      </c>
    </row>
    <row r="184" spans="1:6" x14ac:dyDescent="0.2">
      <c r="A184" s="59"/>
      <c r="B184" s="66"/>
      <c r="C184" s="58"/>
      <c r="D184" s="66"/>
      <c r="E184" s="58"/>
      <c r="F184" s="78"/>
    </row>
    <row r="185" spans="1:6" x14ac:dyDescent="0.2">
      <c r="A185" s="200" t="s">
        <v>48</v>
      </c>
      <c r="B185" s="201" t="s">
        <v>36</v>
      </c>
      <c r="C185" s="4" t="s">
        <v>4</v>
      </c>
      <c r="D185" s="201" t="s">
        <v>2</v>
      </c>
      <c r="E185" s="4" t="s">
        <v>3</v>
      </c>
      <c r="F185" s="202" t="s">
        <v>47</v>
      </c>
    </row>
    <row r="186" spans="1:6" x14ac:dyDescent="0.2">
      <c r="A186" s="200"/>
      <c r="B186" s="201"/>
      <c r="C186" s="4"/>
      <c r="D186" s="201"/>
      <c r="E186" s="4"/>
      <c r="F186" s="202" t="s">
        <v>46</v>
      </c>
    </row>
    <row r="187" spans="1:6" x14ac:dyDescent="0.2">
      <c r="A187" s="54"/>
      <c r="B187" s="67"/>
      <c r="C187" s="53"/>
      <c r="D187" s="67"/>
      <c r="E187" s="53"/>
      <c r="F187" s="77"/>
    </row>
    <row r="188" spans="1:6" x14ac:dyDescent="0.2">
      <c r="A188" s="59"/>
      <c r="B188" s="58"/>
      <c r="C188" s="58"/>
      <c r="D188" s="58"/>
      <c r="E188" s="58"/>
      <c r="F188" s="78"/>
    </row>
    <row r="189" spans="1:6" x14ac:dyDescent="0.2">
      <c r="A189" s="56" t="s">
        <v>296</v>
      </c>
      <c r="F189" s="172"/>
    </row>
    <row r="190" spans="1:6" x14ac:dyDescent="0.2">
      <c r="A190" s="54"/>
      <c r="B190" s="53"/>
      <c r="C190" s="53"/>
      <c r="D190" s="53"/>
      <c r="E190" s="53"/>
      <c r="F190" s="77"/>
    </row>
    <row r="191" spans="1:6" x14ac:dyDescent="0.2">
      <c r="A191" s="62"/>
      <c r="B191" s="66"/>
      <c r="D191" s="66"/>
      <c r="F191" s="55"/>
    </row>
    <row r="192" spans="1:6" x14ac:dyDescent="0.2">
      <c r="A192" s="61">
        <v>12.2</v>
      </c>
      <c r="B192" s="103" t="s">
        <v>567</v>
      </c>
      <c r="C192" s="212"/>
      <c r="D192" s="213"/>
      <c r="E192" s="214"/>
      <c r="F192" s="215"/>
    </row>
    <row r="193" spans="1:6" x14ac:dyDescent="0.2">
      <c r="A193" s="61"/>
      <c r="B193" s="103"/>
      <c r="C193" s="212"/>
      <c r="D193" s="213"/>
      <c r="E193" s="214"/>
      <c r="F193" s="215"/>
    </row>
    <row r="194" spans="1:6" x14ac:dyDescent="0.2">
      <c r="A194" s="201"/>
      <c r="B194" s="62" t="s">
        <v>739</v>
      </c>
      <c r="C194" s="62" t="s">
        <v>566</v>
      </c>
      <c r="D194" s="212">
        <v>12</v>
      </c>
      <c r="E194" s="93"/>
      <c r="F194" s="70"/>
    </row>
    <row r="195" spans="1:6" x14ac:dyDescent="0.2">
      <c r="A195" s="201"/>
      <c r="B195" s="62"/>
      <c r="C195" s="62"/>
      <c r="D195" s="212"/>
      <c r="E195" s="93"/>
      <c r="F195" s="70"/>
    </row>
    <row r="196" spans="1:6" x14ac:dyDescent="0.2">
      <c r="A196" s="201"/>
      <c r="B196" s="62" t="s">
        <v>565</v>
      </c>
      <c r="C196" s="62" t="s">
        <v>61</v>
      </c>
      <c r="D196" s="212">
        <v>1</v>
      </c>
      <c r="E196" s="93"/>
      <c r="F196" s="70"/>
    </row>
    <row r="197" spans="1:6" x14ac:dyDescent="0.2">
      <c r="A197" s="201"/>
      <c r="B197" s="62"/>
      <c r="C197" s="62"/>
      <c r="D197" s="212"/>
      <c r="E197" s="93"/>
      <c r="F197" s="70"/>
    </row>
    <row r="198" spans="1:6" x14ac:dyDescent="0.2">
      <c r="A198" s="201"/>
      <c r="B198" s="62"/>
      <c r="C198" s="62"/>
      <c r="D198" s="212"/>
      <c r="E198" s="93"/>
      <c r="F198" s="70"/>
    </row>
    <row r="199" spans="1:6" x14ac:dyDescent="0.2">
      <c r="A199" s="201"/>
      <c r="B199" s="62" t="s">
        <v>564</v>
      </c>
      <c r="C199" s="62"/>
      <c r="D199" s="202"/>
      <c r="E199" s="93"/>
      <c r="F199" s="70"/>
    </row>
    <row r="200" spans="1:6" x14ac:dyDescent="0.2">
      <c r="A200" s="201"/>
      <c r="B200" s="62"/>
      <c r="C200" s="62"/>
      <c r="D200" s="202"/>
      <c r="E200" s="93"/>
      <c r="F200" s="70"/>
    </row>
    <row r="201" spans="1:6" x14ac:dyDescent="0.2">
      <c r="A201" s="201"/>
      <c r="B201" s="62" t="s">
        <v>726</v>
      </c>
      <c r="C201" s="62" t="s">
        <v>61</v>
      </c>
      <c r="D201" s="216">
        <v>1</v>
      </c>
      <c r="E201" s="93"/>
      <c r="F201" s="70"/>
    </row>
    <row r="202" spans="1:6" x14ac:dyDescent="0.2">
      <c r="A202" s="201"/>
      <c r="B202" s="62"/>
      <c r="C202" s="62"/>
      <c r="D202" s="216"/>
      <c r="E202" s="93"/>
      <c r="F202" s="70"/>
    </row>
    <row r="203" spans="1:6" x14ac:dyDescent="0.2">
      <c r="A203" s="201"/>
      <c r="B203" s="62" t="s">
        <v>725</v>
      </c>
      <c r="C203" s="62" t="s">
        <v>563</v>
      </c>
      <c r="D203" s="216">
        <v>1</v>
      </c>
      <c r="E203" s="93">
        <v>60000</v>
      </c>
      <c r="F203" s="70">
        <f>D203*E203</f>
        <v>60000</v>
      </c>
    </row>
    <row r="204" spans="1:6" x14ac:dyDescent="0.2">
      <c r="A204" s="201"/>
      <c r="B204" s="62"/>
      <c r="C204" s="62"/>
      <c r="D204" s="216"/>
      <c r="E204" s="93"/>
      <c r="F204" s="70"/>
    </row>
    <row r="205" spans="1:6" x14ac:dyDescent="0.2">
      <c r="A205" s="201"/>
      <c r="B205" s="62" t="s">
        <v>562</v>
      </c>
      <c r="C205" s="62" t="s">
        <v>0</v>
      </c>
      <c r="D205" s="217">
        <f>F203</f>
        <v>60000</v>
      </c>
      <c r="E205" s="231"/>
      <c r="F205" s="70"/>
    </row>
    <row r="206" spans="1:6" x14ac:dyDescent="0.2">
      <c r="A206" s="123"/>
      <c r="B206" s="131"/>
      <c r="C206" s="124"/>
      <c r="D206" s="125"/>
      <c r="E206" s="144"/>
      <c r="F206" s="144"/>
    </row>
    <row r="207" spans="1:6" x14ac:dyDescent="0.2">
      <c r="A207" s="123"/>
      <c r="B207" s="131"/>
      <c r="C207" s="124"/>
      <c r="D207" s="125"/>
      <c r="E207" s="144"/>
      <c r="F207" s="144"/>
    </row>
    <row r="208" spans="1:6" ht="25.5" x14ac:dyDescent="0.2">
      <c r="A208" s="123"/>
      <c r="B208" s="102" t="s">
        <v>561</v>
      </c>
      <c r="C208" s="100" t="s">
        <v>50</v>
      </c>
      <c r="D208" s="98">
        <v>50</v>
      </c>
      <c r="E208" s="229"/>
      <c r="F208" s="227"/>
    </row>
    <row r="209" spans="1:6" x14ac:dyDescent="0.2">
      <c r="A209" s="123"/>
      <c r="B209" s="99" t="s">
        <v>560</v>
      </c>
      <c r="C209" s="99"/>
      <c r="D209" s="98"/>
      <c r="E209" s="232"/>
      <c r="F209" s="233"/>
    </row>
    <row r="210" spans="1:6" x14ac:dyDescent="0.2">
      <c r="A210" s="123"/>
      <c r="B210" s="99" t="s">
        <v>559</v>
      </c>
      <c r="C210" s="99"/>
      <c r="D210" s="98"/>
      <c r="E210" s="232"/>
      <c r="F210" s="233"/>
    </row>
    <row r="211" spans="1:6" x14ac:dyDescent="0.2">
      <c r="A211" s="123"/>
      <c r="B211" s="99" t="s">
        <v>558</v>
      </c>
      <c r="C211" s="99"/>
      <c r="D211" s="98"/>
      <c r="E211" s="232"/>
      <c r="F211" s="233"/>
    </row>
    <row r="212" spans="1:6" x14ac:dyDescent="0.2">
      <c r="A212" s="123"/>
      <c r="B212" s="99" t="s">
        <v>557</v>
      </c>
      <c r="C212" s="99"/>
      <c r="D212" s="98"/>
      <c r="E212" s="232"/>
      <c r="F212" s="233"/>
    </row>
    <row r="213" spans="1:6" x14ac:dyDescent="0.2">
      <c r="A213" s="123"/>
      <c r="B213" s="99" t="s">
        <v>556</v>
      </c>
      <c r="C213" s="99"/>
      <c r="D213" s="98"/>
      <c r="E213" s="232"/>
      <c r="F213" s="233"/>
    </row>
    <row r="214" spans="1:6" x14ac:dyDescent="0.2">
      <c r="A214" s="123"/>
      <c r="B214" s="99" t="s">
        <v>555</v>
      </c>
      <c r="C214" s="99"/>
      <c r="D214" s="98"/>
      <c r="E214" s="232"/>
      <c r="F214" s="233"/>
    </row>
    <row r="215" spans="1:6" x14ac:dyDescent="0.2">
      <c r="A215" s="123"/>
      <c r="B215" s="99" t="s">
        <v>554</v>
      </c>
      <c r="C215" s="99"/>
      <c r="D215" s="98"/>
      <c r="E215" s="232"/>
      <c r="F215" s="233"/>
    </row>
    <row r="216" spans="1:6" x14ac:dyDescent="0.2">
      <c r="A216" s="123"/>
      <c r="B216" s="99" t="s">
        <v>553</v>
      </c>
      <c r="C216" s="99"/>
      <c r="D216" s="98"/>
      <c r="E216" s="232"/>
      <c r="F216" s="233"/>
    </row>
    <row r="217" spans="1:6" x14ac:dyDescent="0.2">
      <c r="A217" s="123"/>
      <c r="B217" s="99" t="s">
        <v>552</v>
      </c>
      <c r="C217" s="99"/>
      <c r="D217" s="98"/>
      <c r="E217" s="232"/>
      <c r="F217" s="233"/>
    </row>
    <row r="218" spans="1:6" x14ac:dyDescent="0.2">
      <c r="A218" s="123"/>
      <c r="B218" s="218"/>
      <c r="C218" s="219"/>
      <c r="D218" s="220"/>
      <c r="E218" s="232"/>
      <c r="F218" s="233"/>
    </row>
    <row r="219" spans="1:6" x14ac:dyDescent="0.2">
      <c r="A219" s="123"/>
      <c r="B219" s="99"/>
      <c r="C219" s="99"/>
      <c r="D219" s="98"/>
      <c r="E219" s="232"/>
      <c r="F219" s="233"/>
    </row>
    <row r="220" spans="1:6" x14ac:dyDescent="0.2">
      <c r="A220" s="123"/>
      <c r="B220" s="101" t="s">
        <v>551</v>
      </c>
      <c r="C220" s="100"/>
      <c r="D220" s="98"/>
      <c r="E220" s="232"/>
      <c r="F220" s="233"/>
    </row>
    <row r="221" spans="1:6" x14ac:dyDescent="0.2">
      <c r="A221" s="123"/>
      <c r="B221" s="99" t="s">
        <v>550</v>
      </c>
      <c r="C221" s="99"/>
      <c r="D221" s="98"/>
      <c r="E221" s="232"/>
      <c r="F221" s="233"/>
    </row>
    <row r="222" spans="1:6" x14ac:dyDescent="0.2">
      <c r="A222" s="123"/>
      <c r="B222" s="99" t="s">
        <v>549</v>
      </c>
      <c r="C222" s="98" t="s">
        <v>548</v>
      </c>
      <c r="D222" s="98">
        <v>1</v>
      </c>
      <c r="E222" s="232"/>
      <c r="F222" s="233"/>
    </row>
    <row r="223" spans="1:6" x14ac:dyDescent="0.2">
      <c r="A223" s="123"/>
      <c r="B223" s="99" t="s">
        <v>547</v>
      </c>
      <c r="C223" s="98" t="s">
        <v>50</v>
      </c>
      <c r="D223" s="98">
        <v>50</v>
      </c>
      <c r="E223" s="232"/>
      <c r="F223" s="233"/>
    </row>
    <row r="224" spans="1:6" x14ac:dyDescent="0.2">
      <c r="A224" s="123"/>
      <c r="B224" s="99"/>
      <c r="C224" s="99"/>
      <c r="D224" s="98"/>
      <c r="E224" s="232"/>
      <c r="F224" s="233"/>
    </row>
    <row r="225" spans="1:6" x14ac:dyDescent="0.2">
      <c r="A225" s="123"/>
      <c r="B225" s="99" t="s">
        <v>546</v>
      </c>
      <c r="C225" s="98" t="s">
        <v>523</v>
      </c>
      <c r="D225" s="98">
        <v>1</v>
      </c>
      <c r="E225" s="229">
        <v>60000</v>
      </c>
      <c r="F225" s="227">
        <f>E225*D225</f>
        <v>60000</v>
      </c>
    </row>
    <row r="226" spans="1:6" x14ac:dyDescent="0.2">
      <c r="A226" s="123"/>
      <c r="B226" s="99" t="s">
        <v>545</v>
      </c>
      <c r="C226" s="99"/>
      <c r="D226" s="98"/>
      <c r="E226" s="232"/>
      <c r="F226" s="233"/>
    </row>
    <row r="227" spans="1:6" x14ac:dyDescent="0.2">
      <c r="A227" s="123"/>
      <c r="B227" s="99" t="s">
        <v>544</v>
      </c>
      <c r="C227" s="99"/>
      <c r="D227" s="98"/>
      <c r="E227" s="232"/>
      <c r="F227" s="233"/>
    </row>
    <row r="228" spans="1:6" x14ac:dyDescent="0.2">
      <c r="A228" s="76"/>
      <c r="B228" s="99" t="s">
        <v>543</v>
      </c>
      <c r="C228" s="98"/>
      <c r="D228" s="98"/>
      <c r="E228" s="232"/>
      <c r="F228" s="233"/>
    </row>
    <row r="229" spans="1:6" x14ac:dyDescent="0.2">
      <c r="A229" s="76"/>
      <c r="B229" s="99" t="s">
        <v>542</v>
      </c>
      <c r="C229" s="99"/>
      <c r="D229" s="98"/>
      <c r="E229" s="232"/>
      <c r="F229" s="233"/>
    </row>
    <row r="230" spans="1:6" x14ac:dyDescent="0.2">
      <c r="A230" s="123"/>
      <c r="B230" s="99" t="s">
        <v>541</v>
      </c>
      <c r="C230" s="98"/>
      <c r="D230" s="98"/>
      <c r="E230" s="232"/>
      <c r="F230" s="233"/>
    </row>
    <row r="231" spans="1:6" x14ac:dyDescent="0.2">
      <c r="A231" s="123"/>
      <c r="B231" s="99" t="s">
        <v>540</v>
      </c>
      <c r="C231" s="99"/>
      <c r="D231" s="98"/>
      <c r="E231" s="232"/>
      <c r="F231" s="233"/>
    </row>
    <row r="232" spans="1:6" x14ac:dyDescent="0.2">
      <c r="A232" s="123"/>
      <c r="B232" s="99"/>
      <c r="C232" s="99"/>
      <c r="D232" s="98"/>
      <c r="E232" s="232"/>
      <c r="F232" s="233"/>
    </row>
    <row r="233" spans="1:6" x14ac:dyDescent="0.2">
      <c r="A233" s="123"/>
      <c r="B233" s="99" t="s">
        <v>539</v>
      </c>
      <c r="C233" s="99"/>
      <c r="D233" s="98"/>
      <c r="E233" s="232"/>
      <c r="F233" s="233"/>
    </row>
    <row r="234" spans="1:6" ht="25.5" x14ac:dyDescent="0.2">
      <c r="A234" s="123"/>
      <c r="B234" s="99" t="s">
        <v>538</v>
      </c>
      <c r="C234" s="98" t="s">
        <v>537</v>
      </c>
      <c r="D234" s="98">
        <v>1</v>
      </c>
      <c r="E234" s="229"/>
      <c r="F234" s="227"/>
    </row>
    <row r="235" spans="1:6" x14ac:dyDescent="0.2">
      <c r="A235" s="123"/>
      <c r="B235" s="131"/>
      <c r="C235" s="124"/>
      <c r="D235" s="125"/>
      <c r="E235" s="195"/>
      <c r="F235" s="144"/>
    </row>
    <row r="236" spans="1:6" x14ac:dyDescent="0.2">
      <c r="A236" s="123"/>
      <c r="B236" s="131"/>
      <c r="C236" s="124"/>
      <c r="D236" s="125"/>
      <c r="E236" s="147"/>
      <c r="F236" s="144"/>
    </row>
    <row r="237" spans="1:6" x14ac:dyDescent="0.2">
      <c r="A237" s="123"/>
      <c r="B237" s="131"/>
      <c r="C237" s="124"/>
      <c r="D237" s="125"/>
      <c r="E237" s="147"/>
      <c r="F237" s="143"/>
    </row>
    <row r="238" spans="1:6" x14ac:dyDescent="0.2">
      <c r="A238" s="123"/>
      <c r="B238" s="131"/>
      <c r="C238" s="124"/>
      <c r="D238" s="125"/>
      <c r="E238" s="147"/>
      <c r="F238" s="143"/>
    </row>
    <row r="239" spans="1:6" x14ac:dyDescent="0.2">
      <c r="A239" s="123"/>
      <c r="B239" s="131"/>
      <c r="C239" s="124"/>
      <c r="D239" s="125"/>
      <c r="E239" s="195"/>
      <c r="F239" s="144"/>
    </row>
    <row r="240" spans="1:6" x14ac:dyDescent="0.2">
      <c r="A240" s="123"/>
      <c r="B240" s="131"/>
      <c r="C240" s="124"/>
      <c r="D240" s="125"/>
      <c r="E240" s="195"/>
      <c r="F240" s="144"/>
    </row>
    <row r="241" spans="1:6" x14ac:dyDescent="0.2">
      <c r="A241" s="76"/>
      <c r="B241" s="61"/>
      <c r="C241" s="205"/>
      <c r="D241" s="202"/>
      <c r="E241" s="91"/>
      <c r="F241" s="55"/>
    </row>
    <row r="242" spans="1:6" x14ac:dyDescent="0.2">
      <c r="A242" s="123"/>
      <c r="B242" s="206"/>
      <c r="C242" s="124"/>
      <c r="D242" s="125"/>
      <c r="E242" s="147"/>
      <c r="F242" s="143"/>
    </row>
    <row r="243" spans="1:6" x14ac:dyDescent="0.2">
      <c r="A243" s="123"/>
      <c r="B243" s="131"/>
      <c r="C243" s="124"/>
      <c r="D243" s="125"/>
      <c r="E243" s="147"/>
      <c r="F243" s="144"/>
    </row>
    <row r="244" spans="1:6" x14ac:dyDescent="0.2">
      <c r="A244" s="123"/>
      <c r="B244" s="131"/>
      <c r="C244" s="124"/>
      <c r="D244" s="125"/>
      <c r="E244" s="147"/>
      <c r="F244" s="143"/>
    </row>
    <row r="245" spans="1:6" x14ac:dyDescent="0.2">
      <c r="A245" s="123"/>
      <c r="B245" s="131"/>
      <c r="C245" s="124"/>
      <c r="D245" s="125"/>
      <c r="E245" s="147"/>
      <c r="F245" s="143"/>
    </row>
    <row r="246" spans="1:6" x14ac:dyDescent="0.2">
      <c r="A246" s="123"/>
      <c r="B246" s="131"/>
      <c r="C246" s="124"/>
      <c r="D246" s="125"/>
      <c r="E246" s="195"/>
      <c r="F246" s="144"/>
    </row>
    <row r="247" spans="1:6" x14ac:dyDescent="0.2">
      <c r="A247" s="123"/>
      <c r="B247" s="131"/>
      <c r="C247" s="124"/>
      <c r="D247" s="125"/>
      <c r="E247" s="195"/>
      <c r="F247" s="144"/>
    </row>
    <row r="248" spans="1:6" x14ac:dyDescent="0.2">
      <c r="A248" s="123"/>
      <c r="B248" s="131"/>
      <c r="C248" s="124"/>
      <c r="D248" s="125"/>
      <c r="E248" s="147"/>
      <c r="F248" s="144"/>
    </row>
    <row r="249" spans="1:6" x14ac:dyDescent="0.2">
      <c r="A249" s="123"/>
      <c r="B249" s="131"/>
      <c r="C249" s="124"/>
      <c r="D249" s="125"/>
      <c r="E249" s="147"/>
      <c r="F249" s="143"/>
    </row>
    <row r="250" spans="1:6" x14ac:dyDescent="0.2">
      <c r="A250" s="123"/>
      <c r="B250" s="131"/>
      <c r="C250" s="124"/>
      <c r="D250" s="125"/>
      <c r="E250" s="195"/>
      <c r="F250" s="144"/>
    </row>
    <row r="251" spans="1:6" x14ac:dyDescent="0.2">
      <c r="A251" s="123"/>
      <c r="B251" s="131"/>
      <c r="C251" s="124"/>
      <c r="D251" s="125"/>
      <c r="E251" s="195"/>
      <c r="F251" s="144"/>
    </row>
    <row r="252" spans="1:6" x14ac:dyDescent="0.2">
      <c r="A252" s="123"/>
      <c r="B252" s="131"/>
      <c r="C252" s="124"/>
      <c r="D252" s="125"/>
      <c r="E252" s="147"/>
      <c r="F252" s="144"/>
    </row>
    <row r="253" spans="1:6" x14ac:dyDescent="0.2">
      <c r="A253" s="123"/>
      <c r="B253" s="131"/>
      <c r="C253" s="124"/>
      <c r="D253" s="125"/>
      <c r="E253" s="147"/>
      <c r="F253" s="143"/>
    </row>
    <row r="254" spans="1:6" x14ac:dyDescent="0.2">
      <c r="A254" s="123"/>
      <c r="B254" s="131"/>
      <c r="C254" s="124"/>
      <c r="D254" s="125"/>
      <c r="E254" s="147"/>
      <c r="F254" s="147"/>
    </row>
    <row r="255" spans="1:6" x14ac:dyDescent="0.2">
      <c r="A255" s="123"/>
      <c r="B255" s="131"/>
      <c r="C255" s="124"/>
      <c r="D255" s="125"/>
      <c r="E255" s="147"/>
      <c r="F255" s="147"/>
    </row>
    <row r="256" spans="1:6" x14ac:dyDescent="0.2">
      <c r="A256" s="123"/>
      <c r="B256" s="131"/>
      <c r="C256" s="124"/>
      <c r="D256" s="125"/>
      <c r="E256" s="195"/>
      <c r="F256" s="144"/>
    </row>
    <row r="257" spans="1:6" x14ac:dyDescent="0.2">
      <c r="A257" s="123"/>
      <c r="B257" s="131"/>
      <c r="C257" s="124"/>
      <c r="D257" s="125"/>
      <c r="E257" s="195"/>
      <c r="F257" s="144"/>
    </row>
    <row r="258" spans="1:6" x14ac:dyDescent="0.2">
      <c r="A258" s="123"/>
      <c r="B258" s="131"/>
      <c r="C258" s="124"/>
      <c r="D258" s="125"/>
      <c r="E258" s="144"/>
      <c r="F258" s="144"/>
    </row>
    <row r="259" spans="1:6" x14ac:dyDescent="0.2">
      <c r="A259" s="123"/>
      <c r="B259" s="131"/>
      <c r="C259" s="124"/>
      <c r="D259" s="125"/>
      <c r="E259" s="147"/>
      <c r="F259" s="147"/>
    </row>
    <row r="260" spans="1:6" x14ac:dyDescent="0.2">
      <c r="A260" s="237"/>
      <c r="B260" s="238"/>
      <c r="C260" s="149"/>
      <c r="D260" s="207"/>
      <c r="E260" s="208"/>
      <c r="F260" s="208"/>
    </row>
    <row r="261" spans="1:6" x14ac:dyDescent="0.2">
      <c r="A261" s="239" t="s">
        <v>40</v>
      </c>
      <c r="B261" s="240"/>
      <c r="C261" s="160"/>
      <c r="D261" s="225"/>
      <c r="E261" s="19"/>
      <c r="F261" s="19"/>
    </row>
    <row r="262" spans="1:6" x14ac:dyDescent="0.2">
      <c r="A262" s="235"/>
      <c r="B262" s="236"/>
      <c r="C262" s="209"/>
      <c r="D262" s="210"/>
      <c r="E262" s="211"/>
      <c r="F262" s="211"/>
    </row>
  </sheetData>
  <mergeCells count="6">
    <mergeCell ref="A262:B262"/>
    <mergeCell ref="A174:B174"/>
    <mergeCell ref="A175:B175"/>
    <mergeCell ref="A176:B176"/>
    <mergeCell ref="A260:B260"/>
    <mergeCell ref="A261:B261"/>
  </mergeCells>
  <pageMargins left="0.70866141732283472" right="0.70866141732283472" top="0.74803149606299213" bottom="0.74803149606299213" header="0.31496062992125984" footer="0.31496062992125984"/>
  <pageSetup paperSize="9" scale="68" firstPageNumber="3" orientation="portrait" useFirstPageNumber="1" r:id="rId1"/>
  <headerFooter>
    <oddFooter>&amp;CC.2.1.&amp;P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0BD07-268B-49AC-ABFD-ED45372E4F34}">
  <dimension ref="A1:F86"/>
  <sheetViews>
    <sheetView topLeftCell="A31" zoomScale="85" zoomScaleNormal="85" workbookViewId="0">
      <selection activeCell="F85" sqref="F85"/>
    </sheetView>
  </sheetViews>
  <sheetFormatPr defaultRowHeight="12.75" x14ac:dyDescent="0.2"/>
  <cols>
    <col min="1" max="1" width="10.5703125" style="1" customWidth="1"/>
    <col min="2" max="2" width="58.42578125" style="1" customWidth="1"/>
    <col min="3" max="3" width="10.28515625" style="1" customWidth="1"/>
    <col min="4" max="4" width="11.42578125" style="1" customWidth="1"/>
    <col min="5" max="5" width="15.140625" style="1" customWidth="1"/>
    <col min="6" max="6" width="18" style="1" customWidth="1"/>
    <col min="7" max="16384" width="9.140625" style="1"/>
  </cols>
  <sheetData>
    <row r="1" spans="1:6" x14ac:dyDescent="0.2">
      <c r="A1" s="2" t="str">
        <f>'1200'!A1</f>
        <v>BLOUBERG MUNICIPALITY</v>
      </c>
    </row>
    <row r="2" spans="1:6" x14ac:dyDescent="0.2">
      <c r="A2" s="2" t="str">
        <f>'1200'!A2</f>
        <v>CONTRACT NO.: BM05/22/23</v>
      </c>
    </row>
    <row r="3" spans="1:6" x14ac:dyDescent="0.2">
      <c r="A3" s="2" t="str">
        <f>'1200'!A3</f>
        <v>ALLDAYS INTERNAL STREET AND STORMWATER PHASE 2</v>
      </c>
    </row>
    <row r="6" spans="1:6" x14ac:dyDescent="0.2">
      <c r="F6" s="74" t="s">
        <v>236</v>
      </c>
    </row>
    <row r="8" spans="1:6" x14ac:dyDescent="0.2">
      <c r="A8" s="59"/>
      <c r="B8" s="66"/>
      <c r="C8" s="58"/>
      <c r="D8" s="66"/>
      <c r="E8" s="58"/>
      <c r="F8" s="66"/>
    </row>
    <row r="9" spans="1:6" x14ac:dyDescent="0.2">
      <c r="A9" s="175" t="s">
        <v>48</v>
      </c>
      <c r="B9" s="176" t="s">
        <v>36</v>
      </c>
      <c r="C9" s="5" t="s">
        <v>4</v>
      </c>
      <c r="D9" s="176" t="s">
        <v>2</v>
      </c>
      <c r="E9" s="5" t="s">
        <v>3</v>
      </c>
      <c r="F9" s="176" t="s">
        <v>47</v>
      </c>
    </row>
    <row r="10" spans="1:6" x14ac:dyDescent="0.2">
      <c r="A10" s="175"/>
      <c r="B10" s="176"/>
      <c r="C10" s="5"/>
      <c r="D10" s="176"/>
      <c r="E10" s="5"/>
      <c r="F10" s="176" t="s">
        <v>46</v>
      </c>
    </row>
    <row r="11" spans="1:6" x14ac:dyDescent="0.2">
      <c r="A11" s="54"/>
      <c r="B11" s="67"/>
      <c r="C11" s="53"/>
      <c r="D11" s="67"/>
      <c r="E11" s="53"/>
      <c r="F11" s="67"/>
    </row>
    <row r="12" spans="1:6" x14ac:dyDescent="0.2">
      <c r="A12" s="59"/>
      <c r="B12" s="66"/>
      <c r="C12" s="58"/>
      <c r="D12" s="66"/>
      <c r="E12" s="58"/>
      <c r="F12" s="66"/>
    </row>
    <row r="13" spans="1:6" x14ac:dyDescent="0.2">
      <c r="A13" s="56">
        <v>3300</v>
      </c>
      <c r="B13" s="65" t="s">
        <v>24</v>
      </c>
      <c r="D13" s="61"/>
      <c r="F13" s="61"/>
    </row>
    <row r="14" spans="1:6" x14ac:dyDescent="0.2">
      <c r="A14" s="62"/>
      <c r="B14" s="61"/>
      <c r="D14" s="61"/>
      <c r="F14" s="61"/>
    </row>
    <row r="15" spans="1:6" x14ac:dyDescent="0.2">
      <c r="A15" s="56">
        <v>33.01</v>
      </c>
      <c r="B15" s="65" t="s">
        <v>235</v>
      </c>
      <c r="D15" s="61"/>
      <c r="F15" s="61"/>
    </row>
    <row r="16" spans="1:6" x14ac:dyDescent="0.2">
      <c r="A16" s="56"/>
      <c r="B16" s="65" t="s">
        <v>234</v>
      </c>
      <c r="D16" s="61"/>
      <c r="F16" s="55"/>
    </row>
    <row r="17" spans="1:6" x14ac:dyDescent="0.2">
      <c r="A17" s="62"/>
      <c r="B17" s="61"/>
      <c r="D17" s="61"/>
      <c r="F17" s="55"/>
    </row>
    <row r="18" spans="1:6" x14ac:dyDescent="0.2">
      <c r="A18" s="62"/>
      <c r="B18" s="61" t="s">
        <v>233</v>
      </c>
      <c r="D18" s="61"/>
      <c r="F18" s="55"/>
    </row>
    <row r="19" spans="1:6" x14ac:dyDescent="0.2">
      <c r="A19" s="62"/>
      <c r="B19" s="61" t="s">
        <v>232</v>
      </c>
      <c r="D19" s="61"/>
      <c r="F19" s="55"/>
    </row>
    <row r="20" spans="1:6" x14ac:dyDescent="0.2">
      <c r="A20" s="62"/>
      <c r="B20" s="61"/>
      <c r="D20" s="61"/>
      <c r="F20" s="55"/>
    </row>
    <row r="21" spans="1:6" x14ac:dyDescent="0.2">
      <c r="A21" s="62"/>
      <c r="B21" s="61" t="s">
        <v>231</v>
      </c>
      <c r="D21" s="61"/>
      <c r="F21" s="55"/>
    </row>
    <row r="22" spans="1:6" x14ac:dyDescent="0.2">
      <c r="A22" s="62"/>
      <c r="B22" s="61" t="s">
        <v>230</v>
      </c>
      <c r="C22" s="1" t="s">
        <v>80</v>
      </c>
      <c r="D22" s="61">
        <v>2000</v>
      </c>
      <c r="E22" s="68"/>
      <c r="F22" s="55"/>
    </row>
    <row r="23" spans="1:6" x14ac:dyDescent="0.2">
      <c r="A23" s="62"/>
      <c r="B23" s="61"/>
      <c r="D23" s="61"/>
      <c r="E23" s="68"/>
      <c r="F23" s="55"/>
    </row>
    <row r="24" spans="1:6" x14ac:dyDescent="0.2">
      <c r="A24" s="62"/>
      <c r="B24" s="61" t="s">
        <v>686</v>
      </c>
      <c r="C24" s="1" t="s">
        <v>80</v>
      </c>
      <c r="D24" s="61">
        <v>100</v>
      </c>
      <c r="E24" s="68"/>
      <c r="F24" s="55"/>
    </row>
    <row r="25" spans="1:6" x14ac:dyDescent="0.2">
      <c r="A25" s="62"/>
      <c r="B25" s="61"/>
      <c r="D25" s="61"/>
      <c r="E25" s="68"/>
      <c r="F25" s="55"/>
    </row>
    <row r="26" spans="1:6" x14ac:dyDescent="0.2">
      <c r="A26" s="56">
        <v>33.04</v>
      </c>
      <c r="B26" s="65" t="s">
        <v>689</v>
      </c>
      <c r="D26" s="61"/>
      <c r="E26" s="68"/>
      <c r="F26" s="55"/>
    </row>
    <row r="27" spans="1:6" x14ac:dyDescent="0.2">
      <c r="A27" s="56"/>
      <c r="B27" s="65" t="s">
        <v>688</v>
      </c>
      <c r="D27" s="61"/>
      <c r="E27" s="68"/>
      <c r="F27" s="55"/>
    </row>
    <row r="28" spans="1:6" x14ac:dyDescent="0.2">
      <c r="A28" s="62"/>
      <c r="B28" s="61"/>
      <c r="D28" s="61"/>
      <c r="E28" s="68"/>
      <c r="F28" s="55"/>
    </row>
    <row r="29" spans="1:6" x14ac:dyDescent="0.2">
      <c r="A29" s="62"/>
      <c r="B29" s="61" t="s">
        <v>229</v>
      </c>
      <c r="C29" s="1" t="s">
        <v>80</v>
      </c>
      <c r="D29" s="104">
        <v>500</v>
      </c>
      <c r="E29" s="68"/>
      <c r="F29" s="55"/>
    </row>
    <row r="30" spans="1:6" x14ac:dyDescent="0.2">
      <c r="A30" s="62"/>
      <c r="B30" s="61"/>
      <c r="D30" s="104"/>
      <c r="E30" s="68"/>
      <c r="F30" s="55"/>
    </row>
    <row r="31" spans="1:6" x14ac:dyDescent="0.2">
      <c r="A31" s="62"/>
      <c r="B31" s="61" t="s">
        <v>228</v>
      </c>
      <c r="C31" s="1" t="s">
        <v>80</v>
      </c>
      <c r="D31" s="104">
        <v>1500</v>
      </c>
      <c r="E31" s="68"/>
      <c r="F31" s="55"/>
    </row>
    <row r="32" spans="1:6" x14ac:dyDescent="0.2">
      <c r="A32" s="62"/>
      <c r="B32" s="61"/>
      <c r="D32" s="104"/>
      <c r="E32" s="68"/>
      <c r="F32" s="55"/>
    </row>
    <row r="33" spans="1:6" x14ac:dyDescent="0.2">
      <c r="A33" s="62"/>
      <c r="B33" s="61" t="s">
        <v>227</v>
      </c>
      <c r="C33" s="1" t="s">
        <v>80</v>
      </c>
      <c r="D33" s="104">
        <v>2000</v>
      </c>
      <c r="E33" s="68"/>
      <c r="F33" s="55"/>
    </row>
    <row r="34" spans="1:6" x14ac:dyDescent="0.2">
      <c r="A34" s="62"/>
      <c r="B34" s="61"/>
      <c r="D34" s="61"/>
      <c r="E34" s="68"/>
      <c r="F34" s="55"/>
    </row>
    <row r="35" spans="1:6" x14ac:dyDescent="0.2">
      <c r="A35" s="56">
        <v>33.07</v>
      </c>
      <c r="B35" s="65" t="s">
        <v>226</v>
      </c>
      <c r="D35" s="61"/>
      <c r="E35" s="68"/>
      <c r="F35" s="55"/>
    </row>
    <row r="36" spans="1:6" x14ac:dyDescent="0.2">
      <c r="A36" s="62"/>
      <c r="B36" s="61"/>
      <c r="D36" s="61"/>
      <c r="E36" s="68"/>
      <c r="F36" s="55"/>
    </row>
    <row r="37" spans="1:6" x14ac:dyDescent="0.2">
      <c r="A37" s="62"/>
      <c r="B37" s="61" t="s">
        <v>225</v>
      </c>
      <c r="D37" s="61"/>
      <c r="E37" s="68"/>
      <c r="F37" s="55"/>
    </row>
    <row r="38" spans="1:6" x14ac:dyDescent="0.2">
      <c r="A38" s="62"/>
      <c r="B38" s="61"/>
      <c r="D38" s="61"/>
      <c r="E38" s="68"/>
      <c r="F38" s="55"/>
    </row>
    <row r="39" spans="1:6" x14ac:dyDescent="0.2">
      <c r="A39" s="62"/>
      <c r="B39" s="61" t="s">
        <v>224</v>
      </c>
      <c r="C39" s="1" t="s">
        <v>80</v>
      </c>
      <c r="D39" s="61">
        <v>2000</v>
      </c>
      <c r="E39" s="68"/>
      <c r="F39" s="70"/>
    </row>
    <row r="40" spans="1:6" x14ac:dyDescent="0.2">
      <c r="A40" s="62"/>
      <c r="B40" s="61"/>
      <c r="D40" s="61"/>
      <c r="E40" s="68"/>
      <c r="F40" s="55"/>
    </row>
    <row r="41" spans="1:6" x14ac:dyDescent="0.2">
      <c r="A41" s="62"/>
      <c r="B41" s="61" t="s">
        <v>223</v>
      </c>
      <c r="C41" s="1" t="s">
        <v>80</v>
      </c>
      <c r="D41" s="61">
        <v>2000</v>
      </c>
      <c r="E41" s="68"/>
      <c r="F41" s="55"/>
    </row>
    <row r="42" spans="1:6" x14ac:dyDescent="0.2">
      <c r="A42" s="62"/>
      <c r="B42" s="61"/>
      <c r="D42" s="61"/>
      <c r="E42" s="68"/>
      <c r="F42" s="55"/>
    </row>
    <row r="43" spans="1:6" x14ac:dyDescent="0.2">
      <c r="A43" s="62">
        <v>33.090000000000003</v>
      </c>
      <c r="B43" s="61" t="s">
        <v>222</v>
      </c>
      <c r="C43" s="1" t="s">
        <v>80</v>
      </c>
      <c r="D43" s="61">
        <v>2000</v>
      </c>
      <c r="E43" s="68"/>
      <c r="F43" s="55"/>
    </row>
    <row r="44" spans="1:6" x14ac:dyDescent="0.2">
      <c r="A44" s="62"/>
      <c r="B44" s="61"/>
      <c r="D44" s="61"/>
      <c r="E44" s="68"/>
      <c r="F44" s="55"/>
    </row>
    <row r="45" spans="1:6" x14ac:dyDescent="0.2">
      <c r="A45" s="56">
        <v>33.1</v>
      </c>
      <c r="B45" s="65" t="s">
        <v>687</v>
      </c>
      <c r="D45" s="61"/>
      <c r="E45" s="68"/>
      <c r="F45" s="55"/>
    </row>
    <row r="46" spans="1:6" x14ac:dyDescent="0.2">
      <c r="A46" s="62"/>
      <c r="B46" s="61"/>
      <c r="D46" s="61"/>
      <c r="E46" s="68"/>
      <c r="F46" s="55"/>
    </row>
    <row r="47" spans="1:6" x14ac:dyDescent="0.2">
      <c r="A47" s="62"/>
      <c r="B47" s="61" t="s">
        <v>221</v>
      </c>
      <c r="D47" s="61"/>
      <c r="E47" s="68"/>
      <c r="F47" s="55"/>
    </row>
    <row r="48" spans="1:6" x14ac:dyDescent="0.2">
      <c r="A48" s="62"/>
      <c r="B48" s="61" t="s">
        <v>220</v>
      </c>
      <c r="C48" s="1" t="s">
        <v>80</v>
      </c>
      <c r="D48" s="61">
        <f>8*0.15*4000</f>
        <v>4800</v>
      </c>
      <c r="E48" s="68"/>
      <c r="F48" s="55"/>
    </row>
    <row r="49" spans="1:6" x14ac:dyDescent="0.2">
      <c r="A49" s="62"/>
      <c r="B49" s="61"/>
      <c r="D49" s="61"/>
      <c r="E49" s="68"/>
      <c r="F49" s="55"/>
    </row>
    <row r="50" spans="1:6" x14ac:dyDescent="0.2">
      <c r="A50" s="56">
        <v>33.130000000000003</v>
      </c>
      <c r="B50" s="65" t="s">
        <v>219</v>
      </c>
      <c r="D50" s="61"/>
      <c r="E50" s="68"/>
      <c r="F50" s="55"/>
    </row>
    <row r="51" spans="1:6" x14ac:dyDescent="0.2">
      <c r="A51" s="62"/>
      <c r="B51" s="61"/>
      <c r="D51" s="61"/>
      <c r="E51" s="68"/>
      <c r="F51" s="55"/>
    </row>
    <row r="52" spans="1:6" x14ac:dyDescent="0.2">
      <c r="A52" s="62"/>
      <c r="B52" s="61" t="s">
        <v>218</v>
      </c>
      <c r="C52" s="1" t="s">
        <v>51</v>
      </c>
      <c r="D52" s="61">
        <v>1000</v>
      </c>
      <c r="E52" s="68"/>
      <c r="F52" s="55"/>
    </row>
    <row r="53" spans="1:6" x14ac:dyDescent="0.2">
      <c r="A53" s="62"/>
      <c r="B53" s="61"/>
      <c r="D53" s="61"/>
      <c r="E53" s="68"/>
      <c r="F53" s="55"/>
    </row>
    <row r="54" spans="1:6" x14ac:dyDescent="0.2">
      <c r="A54" s="62"/>
      <c r="B54" s="61" t="s">
        <v>217</v>
      </c>
      <c r="C54" s="1" t="s">
        <v>51</v>
      </c>
      <c r="D54" s="61">
        <v>5000</v>
      </c>
      <c r="E54" s="68"/>
      <c r="F54" s="55"/>
    </row>
    <row r="55" spans="1:6" x14ac:dyDescent="0.2">
      <c r="A55" s="62"/>
      <c r="B55" s="61"/>
      <c r="D55" s="61"/>
      <c r="E55" s="68"/>
      <c r="F55" s="55"/>
    </row>
    <row r="56" spans="1:6" x14ac:dyDescent="0.2">
      <c r="A56" s="56" t="s">
        <v>216</v>
      </c>
      <c r="B56" s="65" t="s">
        <v>157</v>
      </c>
      <c r="D56" s="61"/>
      <c r="E56" s="68"/>
      <c r="F56" s="55"/>
    </row>
    <row r="57" spans="1:6" x14ac:dyDescent="0.2">
      <c r="A57" s="56"/>
      <c r="B57" s="65" t="s">
        <v>215</v>
      </c>
      <c r="D57" s="61"/>
      <c r="E57" s="68"/>
      <c r="F57" s="55"/>
    </row>
    <row r="58" spans="1:6" x14ac:dyDescent="0.2">
      <c r="A58" s="56"/>
      <c r="B58" s="65" t="s">
        <v>214</v>
      </c>
      <c r="C58" s="1" t="s">
        <v>80</v>
      </c>
      <c r="D58" s="61">
        <v>10000</v>
      </c>
      <c r="E58" s="68"/>
      <c r="F58" s="55"/>
    </row>
    <row r="59" spans="1:6" x14ac:dyDescent="0.2">
      <c r="A59" s="62"/>
      <c r="B59" s="61"/>
      <c r="D59" s="61"/>
      <c r="E59" s="68"/>
      <c r="F59" s="55"/>
    </row>
    <row r="60" spans="1:6" x14ac:dyDescent="0.2">
      <c r="A60" s="56" t="s">
        <v>213</v>
      </c>
      <c r="B60" s="65" t="s">
        <v>157</v>
      </c>
      <c r="D60" s="61"/>
      <c r="E60" s="68"/>
      <c r="F60" s="55"/>
    </row>
    <row r="61" spans="1:6" x14ac:dyDescent="0.2">
      <c r="A61" s="56"/>
      <c r="B61" s="65" t="s">
        <v>212</v>
      </c>
      <c r="C61" s="1" t="s">
        <v>155</v>
      </c>
      <c r="D61" s="61">
        <f>0.45*4000*8</f>
        <v>14400</v>
      </c>
      <c r="E61" s="68"/>
      <c r="F61" s="55"/>
    </row>
    <row r="62" spans="1:6" x14ac:dyDescent="0.2">
      <c r="A62" s="62"/>
      <c r="B62" s="61"/>
      <c r="D62" s="61"/>
      <c r="E62" s="68"/>
      <c r="F62" s="55"/>
    </row>
    <row r="63" spans="1:6" x14ac:dyDescent="0.2">
      <c r="A63" s="62" t="s">
        <v>211</v>
      </c>
      <c r="B63" s="61" t="s">
        <v>210</v>
      </c>
      <c r="C63" s="1" t="s">
        <v>80</v>
      </c>
      <c r="D63" s="61"/>
      <c r="E63" s="68"/>
      <c r="F63" s="70" t="s">
        <v>154</v>
      </c>
    </row>
    <row r="64" spans="1:6" x14ac:dyDescent="0.2">
      <c r="A64" s="62"/>
      <c r="B64" s="61"/>
      <c r="D64" s="61"/>
      <c r="E64" s="68"/>
      <c r="F64" s="55"/>
    </row>
    <row r="65" spans="1:6" x14ac:dyDescent="0.2">
      <c r="A65" s="62"/>
      <c r="B65" s="61"/>
      <c r="D65" s="61"/>
      <c r="E65" s="68"/>
      <c r="F65" s="55"/>
    </row>
    <row r="66" spans="1:6" x14ac:dyDescent="0.2">
      <c r="A66" s="62"/>
      <c r="B66" s="61"/>
      <c r="D66" s="61"/>
      <c r="E66" s="68"/>
      <c r="F66" s="55"/>
    </row>
    <row r="67" spans="1:6" x14ac:dyDescent="0.2">
      <c r="A67" s="62"/>
      <c r="B67" s="61"/>
      <c r="D67" s="61"/>
      <c r="E67" s="68"/>
      <c r="F67" s="55"/>
    </row>
    <row r="68" spans="1:6" x14ac:dyDescent="0.2">
      <c r="A68" s="62"/>
      <c r="B68" s="61"/>
      <c r="D68" s="61"/>
      <c r="E68" s="68"/>
      <c r="F68" s="55"/>
    </row>
    <row r="69" spans="1:6" x14ac:dyDescent="0.2">
      <c r="A69" s="62"/>
      <c r="B69" s="61"/>
      <c r="D69" s="61"/>
      <c r="E69" s="68"/>
      <c r="F69" s="55"/>
    </row>
    <row r="70" spans="1:6" x14ac:dyDescent="0.2">
      <c r="A70" s="62"/>
      <c r="B70" s="61"/>
      <c r="D70" s="61"/>
      <c r="E70" s="68"/>
      <c r="F70" s="55"/>
    </row>
    <row r="71" spans="1:6" x14ac:dyDescent="0.2">
      <c r="A71" s="62"/>
      <c r="B71" s="61"/>
      <c r="D71" s="61"/>
      <c r="E71" s="68"/>
      <c r="F71" s="55"/>
    </row>
    <row r="72" spans="1:6" x14ac:dyDescent="0.2">
      <c r="A72" s="62"/>
      <c r="B72" s="61"/>
      <c r="D72" s="61"/>
      <c r="E72" s="68"/>
      <c r="F72" s="55"/>
    </row>
    <row r="73" spans="1:6" x14ac:dyDescent="0.2">
      <c r="A73" s="62"/>
      <c r="B73" s="61"/>
      <c r="D73" s="61"/>
      <c r="E73" s="68"/>
      <c r="F73" s="55"/>
    </row>
    <row r="74" spans="1:6" x14ac:dyDescent="0.2">
      <c r="A74" s="62"/>
      <c r="B74" s="61"/>
      <c r="D74" s="61"/>
      <c r="E74" s="68"/>
      <c r="F74" s="55"/>
    </row>
    <row r="75" spans="1:6" x14ac:dyDescent="0.2">
      <c r="A75" s="62"/>
      <c r="B75" s="61"/>
      <c r="D75" s="61"/>
      <c r="E75" s="68"/>
      <c r="F75" s="55"/>
    </row>
    <row r="76" spans="1:6" x14ac:dyDescent="0.2">
      <c r="A76" s="62"/>
      <c r="B76" s="61"/>
      <c r="D76" s="61"/>
      <c r="E76" s="68"/>
      <c r="F76" s="55"/>
    </row>
    <row r="77" spans="1:6" x14ac:dyDescent="0.2">
      <c r="A77" s="62"/>
      <c r="B77" s="61"/>
      <c r="D77" s="61"/>
      <c r="E77" s="68"/>
      <c r="F77" s="55"/>
    </row>
    <row r="78" spans="1:6" x14ac:dyDescent="0.2">
      <c r="A78" s="62"/>
      <c r="B78" s="61"/>
      <c r="D78" s="61"/>
      <c r="E78" s="68"/>
      <c r="F78" s="55"/>
    </row>
    <row r="79" spans="1:6" x14ac:dyDescent="0.2">
      <c r="A79" s="62"/>
      <c r="B79" s="61"/>
      <c r="D79" s="61"/>
      <c r="E79" s="68"/>
      <c r="F79" s="55"/>
    </row>
    <row r="80" spans="1:6" x14ac:dyDescent="0.2">
      <c r="A80" s="62"/>
      <c r="B80" s="61"/>
      <c r="D80" s="61"/>
      <c r="E80" s="68"/>
      <c r="F80" s="55"/>
    </row>
    <row r="81" spans="1:6" x14ac:dyDescent="0.2">
      <c r="A81" s="62"/>
      <c r="B81" s="61"/>
      <c r="D81" s="61"/>
      <c r="E81" s="68"/>
      <c r="F81" s="55"/>
    </row>
    <row r="82" spans="1:6" x14ac:dyDescent="0.2">
      <c r="A82" s="62"/>
      <c r="B82" s="61"/>
      <c r="D82" s="61"/>
      <c r="E82" s="68"/>
      <c r="F82" s="55"/>
    </row>
    <row r="83" spans="1:6" x14ac:dyDescent="0.2">
      <c r="A83" s="54"/>
      <c r="B83" s="67"/>
      <c r="C83" s="53"/>
      <c r="D83" s="67"/>
      <c r="E83" s="73"/>
      <c r="F83" s="77"/>
    </row>
    <row r="84" spans="1:6" x14ac:dyDescent="0.2">
      <c r="A84" s="59"/>
      <c r="B84" s="58"/>
      <c r="C84" s="58"/>
      <c r="D84" s="58"/>
      <c r="E84" s="69"/>
      <c r="F84" s="78"/>
    </row>
    <row r="85" spans="1:6" x14ac:dyDescent="0.2">
      <c r="A85" s="56" t="s">
        <v>40</v>
      </c>
      <c r="E85" s="68"/>
      <c r="F85" s="172"/>
    </row>
    <row r="86" spans="1:6" x14ac:dyDescent="0.2">
      <c r="A86" s="54"/>
      <c r="B86" s="53"/>
      <c r="C86" s="53"/>
      <c r="D86" s="53"/>
      <c r="E86" s="53"/>
      <c r="F86" s="67"/>
    </row>
  </sheetData>
  <pageMargins left="0.70866141732283472" right="0.70866141732283472" top="0.74803149606299213" bottom="0.74803149606299213" header="0.31496062992125984" footer="0.31496062992125984"/>
  <pageSetup paperSize="9" scale="70" firstPageNumber="16" orientation="portrait" useFirstPageNumber="1" r:id="rId1"/>
  <headerFooter>
    <oddFooter>&amp;CC.2.1.&amp;P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07B4-B5D6-4778-8080-DBB9A9A0B2E3}">
  <dimension ref="A1:F92"/>
  <sheetViews>
    <sheetView zoomScale="85" zoomScaleNormal="85" workbookViewId="0">
      <selection activeCell="F66" sqref="F66"/>
    </sheetView>
  </sheetViews>
  <sheetFormatPr defaultRowHeight="12.75" x14ac:dyDescent="0.2"/>
  <cols>
    <col min="1" max="1" width="11.5703125" style="1" customWidth="1"/>
    <col min="2" max="2" width="59.28515625" style="1" customWidth="1"/>
    <col min="3" max="3" width="11.42578125" style="1" customWidth="1"/>
    <col min="4" max="4" width="11.5703125" style="1" customWidth="1"/>
    <col min="5" max="5" width="14.7109375" style="1" customWidth="1"/>
    <col min="6" max="6" width="17.28515625" style="1" customWidth="1"/>
    <col min="7" max="16384" width="9.140625" style="1"/>
  </cols>
  <sheetData>
    <row r="1" spans="1:6" x14ac:dyDescent="0.2">
      <c r="A1" s="2" t="str">
        <f>'1200'!A1</f>
        <v>BLOUBERG MUNICIPALITY</v>
      </c>
    </row>
    <row r="2" spans="1:6" x14ac:dyDescent="0.2">
      <c r="A2" s="2" t="str">
        <f>'1200'!A2</f>
        <v>CONTRACT NO.: BM05/22/23</v>
      </c>
    </row>
    <row r="3" spans="1:6" x14ac:dyDescent="0.2">
      <c r="A3" s="2" t="str">
        <f>'1200'!A3</f>
        <v>ALLDAYS INTERNAL STREET AND STORMWATER PHASE 2</v>
      </c>
    </row>
    <row r="6" spans="1:6" x14ac:dyDescent="0.2">
      <c r="F6" s="74" t="s">
        <v>192</v>
      </c>
    </row>
    <row r="8" spans="1:6" x14ac:dyDescent="0.2">
      <c r="A8" s="177"/>
      <c r="B8" s="178"/>
      <c r="C8" s="95"/>
      <c r="D8" s="178"/>
      <c r="E8" s="95"/>
      <c r="F8" s="178"/>
    </row>
    <row r="9" spans="1:6" x14ac:dyDescent="0.2">
      <c r="A9" s="175" t="s">
        <v>48</v>
      </c>
      <c r="B9" s="176" t="s">
        <v>36</v>
      </c>
      <c r="C9" s="5" t="s">
        <v>4</v>
      </c>
      <c r="D9" s="176" t="s">
        <v>2</v>
      </c>
      <c r="E9" s="5" t="s">
        <v>3</v>
      </c>
      <c r="F9" s="176" t="s">
        <v>47</v>
      </c>
    </row>
    <row r="10" spans="1:6" x14ac:dyDescent="0.2">
      <c r="A10" s="175"/>
      <c r="B10" s="176"/>
      <c r="C10" s="5"/>
      <c r="D10" s="176"/>
      <c r="E10" s="5"/>
      <c r="F10" s="176" t="s">
        <v>46</v>
      </c>
    </row>
    <row r="11" spans="1:6" x14ac:dyDescent="0.2">
      <c r="A11" s="54"/>
      <c r="B11" s="67"/>
      <c r="C11" s="53"/>
      <c r="D11" s="67"/>
      <c r="E11" s="53"/>
      <c r="F11" s="67"/>
    </row>
    <row r="12" spans="1:6" x14ac:dyDescent="0.2">
      <c r="A12" s="59"/>
      <c r="B12" s="66"/>
      <c r="C12" s="58"/>
      <c r="D12" s="66"/>
      <c r="E12" s="58"/>
      <c r="F12" s="66"/>
    </row>
    <row r="13" spans="1:6" x14ac:dyDescent="0.2">
      <c r="A13" s="72" t="s">
        <v>191</v>
      </c>
      <c r="B13" s="65" t="s">
        <v>23</v>
      </c>
      <c r="D13" s="61"/>
      <c r="F13" s="61"/>
    </row>
    <row r="14" spans="1:6" x14ac:dyDescent="0.2">
      <c r="A14" s="71"/>
      <c r="B14" s="61"/>
      <c r="D14" s="61"/>
      <c r="F14" s="55"/>
    </row>
    <row r="15" spans="1:6" x14ac:dyDescent="0.2">
      <c r="A15" s="71">
        <v>34.01</v>
      </c>
      <c r="B15" s="65" t="s">
        <v>190</v>
      </c>
      <c r="D15" s="61"/>
      <c r="F15" s="55"/>
    </row>
    <row r="16" spans="1:6" x14ac:dyDescent="0.2">
      <c r="A16" s="71"/>
      <c r="B16" s="65" t="s">
        <v>189</v>
      </c>
      <c r="D16" s="61"/>
      <c r="F16" s="55"/>
    </row>
    <row r="17" spans="1:6" x14ac:dyDescent="0.2">
      <c r="A17" s="71"/>
      <c r="B17" s="65" t="s">
        <v>188</v>
      </c>
      <c r="D17" s="61"/>
      <c r="F17" s="55"/>
    </row>
    <row r="18" spans="1:6" x14ac:dyDescent="0.2">
      <c r="A18" s="71"/>
      <c r="B18" s="61"/>
      <c r="D18" s="61"/>
      <c r="F18" s="55"/>
    </row>
    <row r="19" spans="1:6" x14ac:dyDescent="0.2">
      <c r="A19" s="71"/>
      <c r="B19" s="61" t="s">
        <v>187</v>
      </c>
      <c r="D19" s="61"/>
      <c r="E19" s="68"/>
      <c r="F19" s="55"/>
    </row>
    <row r="20" spans="1:6" x14ac:dyDescent="0.2">
      <c r="A20" s="71"/>
      <c r="B20" s="61"/>
      <c r="D20" s="61"/>
      <c r="E20" s="68"/>
      <c r="F20" s="55"/>
    </row>
    <row r="21" spans="1:6" x14ac:dyDescent="0.2">
      <c r="A21" s="71"/>
      <c r="B21" s="61" t="s">
        <v>186</v>
      </c>
      <c r="C21" s="1" t="s">
        <v>80</v>
      </c>
      <c r="D21" s="61">
        <f>4000*8*0.15</f>
        <v>4800</v>
      </c>
      <c r="E21" s="68"/>
      <c r="F21" s="55"/>
    </row>
    <row r="22" spans="1:6" x14ac:dyDescent="0.2">
      <c r="A22" s="71"/>
      <c r="B22" s="61" t="s">
        <v>185</v>
      </c>
      <c r="D22" s="61"/>
      <c r="E22" s="68"/>
      <c r="F22" s="55"/>
    </row>
    <row r="23" spans="1:6" x14ac:dyDescent="0.2">
      <c r="A23" s="71"/>
      <c r="B23" s="61"/>
      <c r="D23" s="61"/>
      <c r="E23" s="68"/>
      <c r="F23" s="55"/>
    </row>
    <row r="24" spans="1:6" x14ac:dyDescent="0.2">
      <c r="A24" s="71"/>
      <c r="B24" s="61" t="s">
        <v>184</v>
      </c>
      <c r="D24" s="61"/>
      <c r="E24" s="68"/>
      <c r="F24" s="55"/>
    </row>
    <row r="25" spans="1:6" x14ac:dyDescent="0.2">
      <c r="A25" s="71"/>
      <c r="B25" s="61"/>
      <c r="D25" s="61"/>
      <c r="E25" s="68"/>
      <c r="F25" s="55"/>
    </row>
    <row r="26" spans="1:6" x14ac:dyDescent="0.2">
      <c r="A26" s="71"/>
      <c r="B26" s="61" t="s">
        <v>183</v>
      </c>
      <c r="D26" s="61"/>
      <c r="E26" s="68"/>
      <c r="F26" s="55"/>
    </row>
    <row r="27" spans="1:6" x14ac:dyDescent="0.2">
      <c r="A27" s="71"/>
      <c r="B27" s="61" t="s">
        <v>182</v>
      </c>
      <c r="C27" s="1" t="s">
        <v>80</v>
      </c>
      <c r="D27" s="61">
        <f>D21</f>
        <v>4800</v>
      </c>
      <c r="E27" s="68"/>
      <c r="F27" s="55"/>
    </row>
    <row r="28" spans="1:6" x14ac:dyDescent="0.2">
      <c r="A28" s="71"/>
      <c r="B28" s="61" t="s">
        <v>181</v>
      </c>
      <c r="D28" s="61"/>
      <c r="E28" s="68"/>
      <c r="F28" s="55"/>
    </row>
    <row r="29" spans="1:6" x14ac:dyDescent="0.2">
      <c r="A29" s="71"/>
      <c r="B29" s="61" t="s">
        <v>180</v>
      </c>
      <c r="D29" s="61"/>
      <c r="E29" s="68"/>
      <c r="F29" s="55"/>
    </row>
    <row r="30" spans="1:6" x14ac:dyDescent="0.2">
      <c r="A30" s="71"/>
      <c r="B30" s="61"/>
      <c r="D30" s="61"/>
      <c r="E30" s="68"/>
      <c r="F30" s="55"/>
    </row>
    <row r="31" spans="1:6" x14ac:dyDescent="0.2">
      <c r="A31" s="71"/>
      <c r="B31" s="61" t="s">
        <v>179</v>
      </c>
      <c r="D31" s="61"/>
      <c r="E31" s="68"/>
      <c r="F31" s="55"/>
    </row>
    <row r="32" spans="1:6" x14ac:dyDescent="0.2">
      <c r="A32" s="71"/>
      <c r="B32" s="61" t="s">
        <v>178</v>
      </c>
      <c r="C32" s="1" t="s">
        <v>80</v>
      </c>
      <c r="D32" s="61">
        <v>4800</v>
      </c>
      <c r="E32" s="68"/>
      <c r="F32" s="70"/>
    </row>
    <row r="33" spans="1:6" x14ac:dyDescent="0.2">
      <c r="A33" s="71"/>
      <c r="B33" s="61" t="s">
        <v>177</v>
      </c>
      <c r="D33" s="61"/>
      <c r="E33" s="68"/>
      <c r="F33" s="55"/>
    </row>
    <row r="34" spans="1:6" x14ac:dyDescent="0.2">
      <c r="A34" s="71"/>
      <c r="B34" s="61" t="s">
        <v>176</v>
      </c>
      <c r="D34" s="61"/>
      <c r="E34" s="68"/>
      <c r="F34" s="55"/>
    </row>
    <row r="35" spans="1:6" x14ac:dyDescent="0.2">
      <c r="A35" s="71"/>
      <c r="B35" s="61"/>
      <c r="D35" s="61"/>
      <c r="E35" s="68"/>
      <c r="F35" s="55"/>
    </row>
    <row r="36" spans="1:6" x14ac:dyDescent="0.2">
      <c r="A36" s="71"/>
      <c r="B36" s="61" t="s">
        <v>175</v>
      </c>
      <c r="D36" s="61"/>
      <c r="E36" s="68"/>
      <c r="F36" s="55"/>
    </row>
    <row r="37" spans="1:6" x14ac:dyDescent="0.2">
      <c r="A37" s="71"/>
      <c r="B37" s="61" t="s">
        <v>174</v>
      </c>
      <c r="C37" s="1" t="s">
        <v>80</v>
      </c>
      <c r="D37" s="61">
        <v>2000</v>
      </c>
      <c r="E37" s="68"/>
      <c r="F37" s="55"/>
    </row>
    <row r="38" spans="1:6" x14ac:dyDescent="0.2">
      <c r="A38" s="71"/>
      <c r="B38" s="61"/>
      <c r="D38" s="61"/>
      <c r="E38" s="68"/>
      <c r="F38" s="55"/>
    </row>
    <row r="39" spans="1:6" x14ac:dyDescent="0.2">
      <c r="A39" s="71">
        <v>34.03</v>
      </c>
      <c r="B39" s="61" t="s">
        <v>173</v>
      </c>
      <c r="D39" s="61"/>
      <c r="E39" s="68"/>
      <c r="F39" s="55"/>
    </row>
    <row r="40" spans="1:6" x14ac:dyDescent="0.2">
      <c r="A40" s="71"/>
      <c r="B40" s="61" t="s">
        <v>172</v>
      </c>
      <c r="D40" s="61"/>
      <c r="E40" s="68"/>
      <c r="F40" s="55"/>
    </row>
    <row r="41" spans="1:6" x14ac:dyDescent="0.2">
      <c r="A41" s="71"/>
      <c r="B41" s="61"/>
      <c r="D41" s="61"/>
      <c r="E41" s="68"/>
      <c r="F41" s="55"/>
    </row>
    <row r="42" spans="1:6" x14ac:dyDescent="0.2">
      <c r="A42" s="71"/>
      <c r="B42" s="61" t="s">
        <v>171</v>
      </c>
      <c r="D42" s="61"/>
      <c r="E42" s="68"/>
      <c r="F42" s="55"/>
    </row>
    <row r="43" spans="1:6" x14ac:dyDescent="0.2">
      <c r="A43" s="71"/>
      <c r="B43" s="61" t="s">
        <v>170</v>
      </c>
      <c r="D43" s="61"/>
      <c r="E43" s="68"/>
      <c r="F43" s="55"/>
    </row>
    <row r="44" spans="1:6" x14ac:dyDescent="0.2">
      <c r="A44" s="71"/>
      <c r="B44" s="61"/>
      <c r="D44" s="61"/>
      <c r="E44" s="68"/>
      <c r="F44" s="55"/>
    </row>
    <row r="45" spans="1:6" x14ac:dyDescent="0.2">
      <c r="A45" s="71"/>
      <c r="B45" s="61" t="s">
        <v>169</v>
      </c>
      <c r="D45" s="61"/>
      <c r="E45" s="68"/>
      <c r="F45" s="55"/>
    </row>
    <row r="46" spans="1:6" x14ac:dyDescent="0.2">
      <c r="A46" s="71"/>
      <c r="B46" s="61" t="s">
        <v>168</v>
      </c>
      <c r="C46" s="1" t="s">
        <v>80</v>
      </c>
      <c r="D46" s="61"/>
      <c r="E46" s="68"/>
      <c r="F46" s="70" t="s">
        <v>154</v>
      </c>
    </row>
    <row r="47" spans="1:6" x14ac:dyDescent="0.2">
      <c r="A47" s="71"/>
      <c r="B47" s="61"/>
      <c r="D47" s="61"/>
      <c r="E47" s="68"/>
      <c r="F47" s="55"/>
    </row>
    <row r="48" spans="1:6" x14ac:dyDescent="0.2">
      <c r="A48" s="71">
        <v>34.04</v>
      </c>
      <c r="B48" s="61" t="s">
        <v>167</v>
      </c>
      <c r="D48" s="61"/>
      <c r="E48" s="68"/>
      <c r="F48" s="55"/>
    </row>
    <row r="49" spans="1:6" x14ac:dyDescent="0.2">
      <c r="A49" s="71"/>
      <c r="B49" s="61" t="s">
        <v>166</v>
      </c>
      <c r="D49" s="61"/>
      <c r="E49" s="68"/>
      <c r="F49" s="55"/>
    </row>
    <row r="50" spans="1:6" x14ac:dyDescent="0.2">
      <c r="A50" s="71"/>
      <c r="B50" s="61"/>
      <c r="D50" s="61"/>
      <c r="E50" s="68"/>
      <c r="F50" s="55"/>
    </row>
    <row r="51" spans="1:6" x14ac:dyDescent="0.2">
      <c r="A51" s="71"/>
      <c r="B51" s="61" t="s">
        <v>165</v>
      </c>
      <c r="D51" s="61"/>
      <c r="E51" s="68"/>
      <c r="F51" s="55"/>
    </row>
    <row r="52" spans="1:6" x14ac:dyDescent="0.2">
      <c r="A52" s="71"/>
      <c r="B52" s="61" t="s">
        <v>164</v>
      </c>
      <c r="D52" s="61"/>
      <c r="E52" s="68"/>
      <c r="F52" s="55"/>
    </row>
    <row r="53" spans="1:6" x14ac:dyDescent="0.2">
      <c r="A53" s="71"/>
      <c r="B53" s="61" t="s">
        <v>163</v>
      </c>
      <c r="D53" s="61"/>
      <c r="E53" s="68"/>
      <c r="F53" s="55"/>
    </row>
    <row r="54" spans="1:6" x14ac:dyDescent="0.2">
      <c r="A54" s="71"/>
      <c r="B54" s="61"/>
      <c r="D54" s="61"/>
      <c r="E54" s="68"/>
      <c r="F54" s="55"/>
    </row>
    <row r="55" spans="1:6" x14ac:dyDescent="0.2">
      <c r="A55" s="71"/>
      <c r="B55" s="61" t="s">
        <v>162</v>
      </c>
      <c r="D55" s="61"/>
      <c r="E55" s="68"/>
      <c r="F55" s="55"/>
    </row>
    <row r="56" spans="1:6" x14ac:dyDescent="0.2">
      <c r="A56" s="71"/>
      <c r="B56" s="61" t="s">
        <v>161</v>
      </c>
      <c r="C56" s="1" t="s">
        <v>80</v>
      </c>
      <c r="D56" s="61"/>
      <c r="E56" s="68"/>
      <c r="F56" s="70" t="s">
        <v>154</v>
      </c>
    </row>
    <row r="57" spans="1:6" x14ac:dyDescent="0.2">
      <c r="A57" s="71"/>
      <c r="B57" s="61"/>
      <c r="D57" s="61"/>
      <c r="E57" s="68"/>
      <c r="F57" s="55"/>
    </row>
    <row r="58" spans="1:6" x14ac:dyDescent="0.2">
      <c r="A58" s="71">
        <v>34.07</v>
      </c>
      <c r="B58" s="61" t="s">
        <v>160</v>
      </c>
      <c r="D58" s="61"/>
      <c r="E58" s="68"/>
      <c r="F58" s="55"/>
    </row>
    <row r="59" spans="1:6" x14ac:dyDescent="0.2">
      <c r="A59" s="71"/>
      <c r="B59" s="61" t="s">
        <v>159</v>
      </c>
      <c r="C59" s="1" t="s">
        <v>80</v>
      </c>
      <c r="D59" s="61"/>
      <c r="E59" s="68"/>
      <c r="F59" s="70" t="s">
        <v>154</v>
      </c>
    </row>
    <row r="60" spans="1:6" x14ac:dyDescent="0.2">
      <c r="A60" s="71"/>
      <c r="B60" s="61"/>
      <c r="D60" s="61"/>
      <c r="E60" s="68"/>
      <c r="F60" s="55"/>
    </row>
    <row r="61" spans="1:6" x14ac:dyDescent="0.2">
      <c r="A61" s="71" t="s">
        <v>158</v>
      </c>
      <c r="B61" s="61" t="s">
        <v>157</v>
      </c>
      <c r="D61" s="61"/>
      <c r="E61" s="68"/>
      <c r="F61" s="55"/>
    </row>
    <row r="62" spans="1:6" x14ac:dyDescent="0.2">
      <c r="A62" s="71"/>
      <c r="B62" s="61" t="s">
        <v>156</v>
      </c>
      <c r="C62" s="1" t="s">
        <v>155</v>
      </c>
      <c r="D62" s="61">
        <v>20000</v>
      </c>
      <c r="E62" s="68"/>
      <c r="F62" s="55"/>
    </row>
    <row r="63" spans="1:6" x14ac:dyDescent="0.2">
      <c r="A63" s="71"/>
      <c r="B63" s="61"/>
      <c r="D63" s="61"/>
      <c r="E63" s="68"/>
      <c r="F63" s="55"/>
    </row>
    <row r="64" spans="1:6" x14ac:dyDescent="0.2">
      <c r="A64" s="71"/>
      <c r="B64" s="61"/>
      <c r="D64" s="61"/>
      <c r="E64" s="68"/>
      <c r="F64" s="55"/>
    </row>
    <row r="65" spans="1:6" x14ac:dyDescent="0.2">
      <c r="A65" s="71"/>
      <c r="B65" s="61"/>
      <c r="D65" s="61"/>
      <c r="E65" s="68"/>
      <c r="F65" s="55"/>
    </row>
    <row r="66" spans="1:6" x14ac:dyDescent="0.2">
      <c r="A66" s="71"/>
      <c r="B66" s="61"/>
      <c r="D66" s="61"/>
      <c r="E66" s="68"/>
      <c r="F66" s="55"/>
    </row>
    <row r="67" spans="1:6" x14ac:dyDescent="0.2">
      <c r="A67" s="71"/>
      <c r="B67" s="61"/>
      <c r="D67" s="61"/>
      <c r="E67" s="68"/>
      <c r="F67" s="55"/>
    </row>
    <row r="68" spans="1:6" x14ac:dyDescent="0.2">
      <c r="A68" s="71"/>
      <c r="B68" s="61"/>
      <c r="D68" s="61"/>
      <c r="E68" s="68"/>
      <c r="F68" s="55"/>
    </row>
    <row r="69" spans="1:6" x14ac:dyDescent="0.2">
      <c r="A69" s="71"/>
      <c r="B69" s="61"/>
      <c r="D69" s="61"/>
      <c r="E69" s="68"/>
      <c r="F69" s="70"/>
    </row>
    <row r="70" spans="1:6" x14ac:dyDescent="0.2">
      <c r="A70" s="71"/>
      <c r="B70" s="61"/>
      <c r="D70" s="61"/>
      <c r="E70" s="68"/>
      <c r="F70" s="55"/>
    </row>
    <row r="71" spans="1:6" x14ac:dyDescent="0.2">
      <c r="A71" s="71"/>
      <c r="B71" s="61"/>
      <c r="D71" s="61"/>
      <c r="E71" s="68"/>
      <c r="F71" s="55"/>
    </row>
    <row r="72" spans="1:6" x14ac:dyDescent="0.2">
      <c r="A72" s="62"/>
      <c r="B72" s="61"/>
      <c r="D72" s="61"/>
      <c r="E72" s="68"/>
      <c r="F72" s="55"/>
    </row>
    <row r="73" spans="1:6" x14ac:dyDescent="0.2">
      <c r="A73" s="62"/>
      <c r="B73" s="61"/>
      <c r="D73" s="61"/>
      <c r="E73" s="68"/>
      <c r="F73" s="55"/>
    </row>
    <row r="74" spans="1:6" x14ac:dyDescent="0.2">
      <c r="A74" s="62"/>
      <c r="B74" s="61"/>
      <c r="D74" s="61"/>
      <c r="E74" s="68"/>
      <c r="F74" s="55"/>
    </row>
    <row r="75" spans="1:6" x14ac:dyDescent="0.2">
      <c r="A75" s="62"/>
      <c r="B75" s="61"/>
      <c r="D75" s="61"/>
      <c r="E75" s="68"/>
      <c r="F75" s="55"/>
    </row>
    <row r="76" spans="1:6" x14ac:dyDescent="0.2">
      <c r="A76" s="62"/>
      <c r="B76" s="61"/>
      <c r="D76" s="61"/>
      <c r="E76" s="68"/>
      <c r="F76" s="55"/>
    </row>
    <row r="77" spans="1:6" x14ac:dyDescent="0.2">
      <c r="A77" s="62"/>
      <c r="B77" s="61"/>
      <c r="D77" s="61"/>
      <c r="E77" s="68"/>
      <c r="F77" s="55"/>
    </row>
    <row r="78" spans="1:6" x14ac:dyDescent="0.2">
      <c r="A78" s="62"/>
      <c r="B78" s="61"/>
      <c r="D78" s="61"/>
      <c r="E78" s="68"/>
      <c r="F78" s="55"/>
    </row>
    <row r="79" spans="1:6" x14ac:dyDescent="0.2">
      <c r="A79" s="62"/>
      <c r="B79" s="61"/>
      <c r="D79" s="61"/>
      <c r="E79" s="68"/>
      <c r="F79" s="55"/>
    </row>
    <row r="80" spans="1:6" x14ac:dyDescent="0.2">
      <c r="A80" s="62"/>
      <c r="B80" s="61"/>
      <c r="D80" s="61"/>
      <c r="E80" s="68"/>
      <c r="F80" s="55"/>
    </row>
    <row r="81" spans="1:6" x14ac:dyDescent="0.2">
      <c r="A81" s="62"/>
      <c r="B81" s="61"/>
      <c r="D81" s="61"/>
      <c r="E81" s="68"/>
      <c r="F81" s="55"/>
    </row>
    <row r="82" spans="1:6" x14ac:dyDescent="0.2">
      <c r="A82" s="62"/>
      <c r="B82" s="61"/>
      <c r="D82" s="61"/>
      <c r="E82" s="68"/>
      <c r="F82" s="55"/>
    </row>
    <row r="83" spans="1:6" x14ac:dyDescent="0.2">
      <c r="A83" s="62"/>
      <c r="B83" s="61"/>
      <c r="D83" s="61"/>
      <c r="E83" s="68"/>
      <c r="F83" s="55"/>
    </row>
    <row r="84" spans="1:6" x14ac:dyDescent="0.2">
      <c r="A84" s="62"/>
      <c r="B84" s="61"/>
      <c r="D84" s="61"/>
      <c r="E84" s="68"/>
      <c r="F84" s="55"/>
    </row>
    <row r="85" spans="1:6" x14ac:dyDescent="0.2">
      <c r="A85" s="62"/>
      <c r="B85" s="61"/>
      <c r="D85" s="61"/>
      <c r="E85" s="68"/>
      <c r="F85" s="55"/>
    </row>
    <row r="86" spans="1:6" x14ac:dyDescent="0.2">
      <c r="A86" s="62"/>
      <c r="B86" s="61"/>
      <c r="D86" s="61"/>
      <c r="E86" s="68"/>
      <c r="F86" s="55"/>
    </row>
    <row r="87" spans="1:6" x14ac:dyDescent="0.2">
      <c r="A87" s="62"/>
      <c r="B87" s="61"/>
      <c r="D87" s="61"/>
      <c r="E87" s="68"/>
      <c r="F87" s="55"/>
    </row>
    <row r="88" spans="1:6" x14ac:dyDescent="0.2">
      <c r="A88" s="62"/>
      <c r="B88" s="61"/>
      <c r="D88" s="61"/>
      <c r="E88" s="68"/>
      <c r="F88" s="55"/>
    </row>
    <row r="89" spans="1:6" x14ac:dyDescent="0.2">
      <c r="A89" s="54"/>
      <c r="B89" s="67"/>
      <c r="C89" s="53"/>
      <c r="D89" s="67"/>
      <c r="E89" s="73"/>
      <c r="F89" s="77"/>
    </row>
    <row r="90" spans="1:6" x14ac:dyDescent="0.2">
      <c r="A90" s="59"/>
      <c r="B90" s="58"/>
      <c r="C90" s="58"/>
      <c r="D90" s="58"/>
      <c r="E90" s="69"/>
      <c r="F90" s="78"/>
    </row>
    <row r="91" spans="1:6" x14ac:dyDescent="0.2">
      <c r="A91" s="56" t="s">
        <v>40</v>
      </c>
      <c r="E91" s="68"/>
      <c r="F91" s="172"/>
    </row>
    <row r="92" spans="1:6" x14ac:dyDescent="0.2">
      <c r="A92" s="54"/>
      <c r="B92" s="53"/>
      <c r="C92" s="53"/>
      <c r="D92" s="53"/>
      <c r="E92" s="73"/>
      <c r="F92" s="52"/>
    </row>
  </sheetData>
  <pageMargins left="0.70866141732283472" right="0.70866141732283472" top="0.74803149606299213" bottom="0.74803149606299213" header="0.31496062992125984" footer="0.31496062992125984"/>
  <pageSetup paperSize="9" scale="65" firstPageNumber="17" orientation="portrait" useFirstPageNumber="1" r:id="rId1"/>
  <headerFooter>
    <oddFooter>&amp;CC.2.1.&amp;P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EE24-59C1-4C41-AE3F-EA41A20E6078}">
  <dimension ref="A1:F79"/>
  <sheetViews>
    <sheetView zoomScale="90" zoomScaleNormal="90" workbookViewId="0">
      <selection activeCell="I25" sqref="I25"/>
    </sheetView>
  </sheetViews>
  <sheetFormatPr defaultRowHeight="12.75" x14ac:dyDescent="0.2"/>
  <cols>
    <col min="1" max="1" width="11" style="1" customWidth="1"/>
    <col min="2" max="2" width="49.7109375" style="1" customWidth="1"/>
    <col min="3" max="3" width="10" style="1" customWidth="1"/>
    <col min="4" max="4" width="10.85546875" style="1" customWidth="1"/>
    <col min="5" max="5" width="12.140625" style="1" customWidth="1"/>
    <col min="6" max="6" width="15.85546875" style="1" customWidth="1"/>
    <col min="7" max="16384" width="9.140625" style="1"/>
  </cols>
  <sheetData>
    <row r="1" spans="1:6" x14ac:dyDescent="0.2">
      <c r="A1" s="2" t="str">
        <f>'1200'!A1</f>
        <v>BLOUBERG MUNICIPALITY</v>
      </c>
    </row>
    <row r="2" spans="1:6" x14ac:dyDescent="0.2">
      <c r="A2" s="2" t="str">
        <f>'1200'!A2</f>
        <v>CONTRACT NO.: BM05/22/23</v>
      </c>
    </row>
    <row r="3" spans="1:6" x14ac:dyDescent="0.2">
      <c r="A3" s="2" t="str">
        <f>'1200'!A3</f>
        <v>ALLDAYS INTERNAL STREET AND STORMWATER PHASE 2</v>
      </c>
    </row>
    <row r="6" spans="1:6" x14ac:dyDescent="0.2">
      <c r="F6" s="74" t="s">
        <v>153</v>
      </c>
    </row>
    <row r="8" spans="1:6" x14ac:dyDescent="0.2">
      <c r="A8" s="59"/>
      <c r="B8" s="66"/>
      <c r="C8" s="58"/>
      <c r="D8" s="66"/>
      <c r="E8" s="58"/>
      <c r="F8" s="66"/>
    </row>
    <row r="9" spans="1:6" x14ac:dyDescent="0.2">
      <c r="A9" s="175" t="s">
        <v>48</v>
      </c>
      <c r="B9" s="176" t="s">
        <v>36</v>
      </c>
      <c r="C9" s="5" t="s">
        <v>4</v>
      </c>
      <c r="D9" s="176" t="s">
        <v>2</v>
      </c>
      <c r="E9" s="5" t="s">
        <v>3</v>
      </c>
      <c r="F9" s="176" t="s">
        <v>47</v>
      </c>
    </row>
    <row r="10" spans="1:6" x14ac:dyDescent="0.2">
      <c r="A10" s="175"/>
      <c r="B10" s="176"/>
      <c r="C10" s="5"/>
      <c r="D10" s="176"/>
      <c r="E10" s="5"/>
      <c r="F10" s="176" t="s">
        <v>46</v>
      </c>
    </row>
    <row r="11" spans="1:6" x14ac:dyDescent="0.2">
      <c r="A11" s="54"/>
      <c r="B11" s="67"/>
      <c r="C11" s="53"/>
      <c r="D11" s="67"/>
      <c r="E11" s="53"/>
      <c r="F11" s="67"/>
    </row>
    <row r="12" spans="1:6" x14ac:dyDescent="0.2">
      <c r="A12" s="59"/>
      <c r="B12" s="66"/>
      <c r="C12" s="58"/>
      <c r="D12" s="66"/>
      <c r="E12" s="58"/>
      <c r="F12" s="66"/>
    </row>
    <row r="13" spans="1:6" x14ac:dyDescent="0.2">
      <c r="A13" s="56">
        <v>3500</v>
      </c>
      <c r="B13" s="65" t="s">
        <v>22</v>
      </c>
      <c r="D13" s="61"/>
      <c r="F13" s="61"/>
    </row>
    <row r="14" spans="1:6" x14ac:dyDescent="0.2">
      <c r="A14" s="62"/>
      <c r="B14" s="61"/>
      <c r="D14" s="61"/>
      <c r="F14" s="61"/>
    </row>
    <row r="15" spans="1:6" x14ac:dyDescent="0.2">
      <c r="A15" s="56">
        <v>35.01</v>
      </c>
      <c r="B15" s="65" t="s">
        <v>152</v>
      </c>
      <c r="D15" s="107"/>
      <c r="E15" s="68"/>
      <c r="F15" s="55"/>
    </row>
    <row r="16" spans="1:6" x14ac:dyDescent="0.2">
      <c r="A16" s="56"/>
      <c r="B16" s="65" t="s">
        <v>151</v>
      </c>
      <c r="D16" s="61"/>
      <c r="E16" s="68"/>
      <c r="F16" s="55"/>
    </row>
    <row r="17" spans="1:6" x14ac:dyDescent="0.2">
      <c r="A17" s="62"/>
      <c r="B17" s="61"/>
      <c r="D17" s="61"/>
      <c r="E17" s="68"/>
      <c r="F17" s="55"/>
    </row>
    <row r="18" spans="1:6" x14ac:dyDescent="0.2">
      <c r="A18" s="62"/>
      <c r="B18" s="61" t="s">
        <v>708</v>
      </c>
      <c r="C18" s="1" t="s">
        <v>80</v>
      </c>
      <c r="D18" s="107">
        <f>'3400'!D27</f>
        <v>4800</v>
      </c>
      <c r="E18" s="68"/>
      <c r="F18" s="55"/>
    </row>
    <row r="19" spans="1:6" x14ac:dyDescent="0.2">
      <c r="A19" s="62"/>
      <c r="B19" s="61"/>
      <c r="D19" s="61"/>
      <c r="E19" s="68"/>
      <c r="F19" s="55"/>
    </row>
    <row r="20" spans="1:6" x14ac:dyDescent="0.2">
      <c r="A20" s="56">
        <v>35.020000000000003</v>
      </c>
      <c r="B20" s="65" t="s">
        <v>150</v>
      </c>
      <c r="D20" s="61"/>
      <c r="E20" s="68"/>
      <c r="F20" s="55"/>
    </row>
    <row r="21" spans="1:6" x14ac:dyDescent="0.2">
      <c r="A21" s="62"/>
      <c r="B21" s="61"/>
      <c r="D21" s="61"/>
      <c r="E21" s="68"/>
      <c r="F21" s="55"/>
    </row>
    <row r="22" spans="1:6" x14ac:dyDescent="0.2">
      <c r="A22" s="62"/>
      <c r="B22" s="61" t="s">
        <v>149</v>
      </c>
      <c r="C22" s="1" t="s">
        <v>148</v>
      </c>
      <c r="D22" s="61">
        <v>350</v>
      </c>
      <c r="E22" s="68"/>
      <c r="F22" s="55"/>
    </row>
    <row r="23" spans="1:6" x14ac:dyDescent="0.2">
      <c r="A23" s="62"/>
      <c r="B23" s="61"/>
      <c r="D23" s="61"/>
      <c r="E23" s="68"/>
      <c r="F23" s="55"/>
    </row>
    <row r="24" spans="1:6" x14ac:dyDescent="0.2">
      <c r="A24" s="56">
        <v>35.04</v>
      </c>
      <c r="B24" s="65" t="s">
        <v>147</v>
      </c>
      <c r="C24" s="1" t="s">
        <v>146</v>
      </c>
      <c r="D24" s="61">
        <v>3000</v>
      </c>
      <c r="E24" s="68"/>
      <c r="F24" s="55"/>
    </row>
    <row r="25" spans="1:6" x14ac:dyDescent="0.2">
      <c r="A25" s="62"/>
      <c r="B25" s="61"/>
      <c r="D25" s="61"/>
      <c r="E25" s="68"/>
      <c r="F25" s="55"/>
    </row>
    <row r="26" spans="1:6" x14ac:dyDescent="0.2">
      <c r="A26" s="62">
        <v>35.130000000000003</v>
      </c>
      <c r="B26" s="61" t="s">
        <v>145</v>
      </c>
      <c r="C26" s="1" t="s">
        <v>80</v>
      </c>
      <c r="D26" s="61"/>
      <c r="E26" s="68"/>
      <c r="F26" s="70" t="s">
        <v>135</v>
      </c>
    </row>
    <row r="27" spans="1:6" x14ac:dyDescent="0.2">
      <c r="A27" s="62"/>
      <c r="B27" s="61"/>
      <c r="D27" s="61"/>
      <c r="F27" s="55"/>
    </row>
    <row r="28" spans="1:6" x14ac:dyDescent="0.2">
      <c r="A28" s="62"/>
      <c r="B28" s="61" t="s">
        <v>730</v>
      </c>
      <c r="C28" s="1" t="s">
        <v>523</v>
      </c>
      <c r="D28" s="61">
        <v>1</v>
      </c>
      <c r="E28" s="1">
        <v>300000</v>
      </c>
      <c r="F28" s="55">
        <f>E28*D28</f>
        <v>300000</v>
      </c>
    </row>
    <row r="29" spans="1:6" x14ac:dyDescent="0.2">
      <c r="A29" s="62"/>
      <c r="B29" s="61"/>
      <c r="D29" s="61"/>
      <c r="F29" s="55"/>
    </row>
    <row r="30" spans="1:6" x14ac:dyDescent="0.2">
      <c r="A30" s="62"/>
      <c r="B30" s="61" t="s">
        <v>731</v>
      </c>
      <c r="C30" s="1" t="s">
        <v>0</v>
      </c>
      <c r="D30" s="55">
        <f>F28</f>
        <v>300000</v>
      </c>
      <c r="E30" s="6"/>
      <c r="F30" s="55"/>
    </row>
    <row r="31" spans="1:6" x14ac:dyDescent="0.2">
      <c r="A31" s="62"/>
      <c r="B31" s="61"/>
      <c r="D31" s="61"/>
      <c r="F31" s="55"/>
    </row>
    <row r="32" spans="1:6" x14ac:dyDescent="0.2">
      <c r="A32" s="62"/>
      <c r="B32" s="61"/>
      <c r="D32" s="61"/>
      <c r="F32" s="55"/>
    </row>
    <row r="33" spans="1:6" x14ac:dyDescent="0.2">
      <c r="A33" s="62"/>
      <c r="B33" s="61"/>
      <c r="D33" s="61"/>
      <c r="F33" s="55"/>
    </row>
    <row r="34" spans="1:6" x14ac:dyDescent="0.2">
      <c r="A34" s="62"/>
      <c r="B34" s="61"/>
      <c r="D34" s="61"/>
      <c r="F34" s="55"/>
    </row>
    <row r="35" spans="1:6" x14ac:dyDescent="0.2">
      <c r="A35" s="62"/>
      <c r="B35" s="61"/>
      <c r="D35" s="61"/>
      <c r="F35" s="55"/>
    </row>
    <row r="36" spans="1:6" x14ac:dyDescent="0.2">
      <c r="A36" s="62"/>
      <c r="B36" s="61"/>
      <c r="D36" s="61"/>
      <c r="F36" s="55"/>
    </row>
    <row r="37" spans="1:6" x14ac:dyDescent="0.2">
      <c r="A37" s="62"/>
      <c r="B37" s="61"/>
      <c r="D37" s="61"/>
      <c r="F37" s="55"/>
    </row>
    <row r="38" spans="1:6" x14ac:dyDescent="0.2">
      <c r="A38" s="62"/>
      <c r="B38" s="61"/>
      <c r="D38" s="61"/>
      <c r="F38" s="55"/>
    </row>
    <row r="39" spans="1:6" x14ac:dyDescent="0.2">
      <c r="A39" s="62"/>
      <c r="B39" s="61"/>
      <c r="D39" s="61"/>
      <c r="F39" s="55"/>
    </row>
    <row r="40" spans="1:6" x14ac:dyDescent="0.2">
      <c r="A40" s="62"/>
      <c r="B40" s="61"/>
      <c r="D40" s="61"/>
      <c r="F40" s="55"/>
    </row>
    <row r="41" spans="1:6" x14ac:dyDescent="0.2">
      <c r="A41" s="62"/>
      <c r="B41" s="61"/>
      <c r="D41" s="61"/>
      <c r="F41" s="55"/>
    </row>
    <row r="42" spans="1:6" x14ac:dyDescent="0.2">
      <c r="A42" s="62"/>
      <c r="B42" s="61"/>
      <c r="D42" s="61"/>
      <c r="F42" s="55"/>
    </row>
    <row r="43" spans="1:6" x14ac:dyDescent="0.2">
      <c r="A43" s="62"/>
      <c r="B43" s="61"/>
      <c r="D43" s="61"/>
      <c r="F43" s="55"/>
    </row>
    <row r="44" spans="1:6" x14ac:dyDescent="0.2">
      <c r="A44" s="62"/>
      <c r="B44" s="61"/>
      <c r="D44" s="61"/>
      <c r="F44" s="55"/>
    </row>
    <row r="45" spans="1:6" x14ac:dyDescent="0.2">
      <c r="A45" s="62"/>
      <c r="B45" s="61"/>
      <c r="D45" s="61"/>
      <c r="F45" s="55"/>
    </row>
    <row r="46" spans="1:6" x14ac:dyDescent="0.2">
      <c r="A46" s="62"/>
      <c r="B46" s="61"/>
      <c r="D46" s="61"/>
      <c r="F46" s="55"/>
    </row>
    <row r="47" spans="1:6" x14ac:dyDescent="0.2">
      <c r="A47" s="62"/>
      <c r="B47" s="61"/>
      <c r="D47" s="61"/>
      <c r="F47" s="55"/>
    </row>
    <row r="48" spans="1:6" x14ac:dyDescent="0.2">
      <c r="A48" s="62"/>
      <c r="B48" s="61"/>
      <c r="D48" s="61"/>
      <c r="F48" s="55"/>
    </row>
    <row r="49" spans="1:6" x14ac:dyDescent="0.2">
      <c r="A49" s="62"/>
      <c r="B49" s="61"/>
      <c r="D49" s="61"/>
      <c r="F49" s="55"/>
    </row>
    <row r="50" spans="1:6" x14ac:dyDescent="0.2">
      <c r="A50" s="62"/>
      <c r="B50" s="61"/>
      <c r="D50" s="61"/>
      <c r="F50" s="55"/>
    </row>
    <row r="51" spans="1:6" x14ac:dyDescent="0.2">
      <c r="A51" s="62"/>
      <c r="B51" s="61"/>
      <c r="D51" s="61"/>
      <c r="F51" s="55"/>
    </row>
    <row r="52" spans="1:6" x14ac:dyDescent="0.2">
      <c r="A52" s="62"/>
      <c r="B52" s="61"/>
      <c r="D52" s="61"/>
      <c r="F52" s="55"/>
    </row>
    <row r="53" spans="1:6" x14ac:dyDescent="0.2">
      <c r="A53" s="62"/>
      <c r="B53" s="61"/>
      <c r="D53" s="61"/>
      <c r="F53" s="55"/>
    </row>
    <row r="54" spans="1:6" x14ac:dyDescent="0.2">
      <c r="A54" s="62"/>
      <c r="B54" s="61"/>
      <c r="D54" s="61"/>
      <c r="F54" s="55"/>
    </row>
    <row r="55" spans="1:6" x14ac:dyDescent="0.2">
      <c r="A55" s="62"/>
      <c r="B55" s="61"/>
      <c r="D55" s="61"/>
      <c r="F55" s="55"/>
    </row>
    <row r="56" spans="1:6" x14ac:dyDescent="0.2">
      <c r="A56" s="62"/>
      <c r="B56" s="61"/>
      <c r="D56" s="61"/>
      <c r="F56" s="55"/>
    </row>
    <row r="57" spans="1:6" x14ac:dyDescent="0.2">
      <c r="A57" s="62"/>
      <c r="B57" s="61"/>
      <c r="D57" s="61"/>
      <c r="F57" s="55"/>
    </row>
    <row r="58" spans="1:6" x14ac:dyDescent="0.2">
      <c r="A58" s="62"/>
      <c r="B58" s="61"/>
      <c r="D58" s="61"/>
      <c r="F58" s="55"/>
    </row>
    <row r="59" spans="1:6" x14ac:dyDescent="0.2">
      <c r="A59" s="62"/>
      <c r="B59" s="61"/>
      <c r="D59" s="61"/>
      <c r="F59" s="55"/>
    </row>
    <row r="60" spans="1:6" x14ac:dyDescent="0.2">
      <c r="A60" s="62"/>
      <c r="B60" s="61"/>
      <c r="D60" s="61"/>
      <c r="F60" s="55"/>
    </row>
    <row r="61" spans="1:6" x14ac:dyDescent="0.2">
      <c r="A61" s="62"/>
      <c r="B61" s="61"/>
      <c r="D61" s="61"/>
      <c r="F61" s="55"/>
    </row>
    <row r="62" spans="1:6" x14ac:dyDescent="0.2">
      <c r="A62" s="62"/>
      <c r="B62" s="61"/>
      <c r="D62" s="61"/>
      <c r="F62" s="55"/>
    </row>
    <row r="63" spans="1:6" x14ac:dyDescent="0.2">
      <c r="A63" s="62"/>
      <c r="B63" s="61"/>
      <c r="D63" s="61"/>
      <c r="F63" s="55"/>
    </row>
    <row r="64" spans="1:6" x14ac:dyDescent="0.2">
      <c r="A64" s="62"/>
      <c r="B64" s="61"/>
      <c r="D64" s="61"/>
      <c r="F64" s="55"/>
    </row>
    <row r="65" spans="1:6" x14ac:dyDescent="0.2">
      <c r="A65" s="62"/>
      <c r="B65" s="61"/>
      <c r="D65" s="61"/>
      <c r="F65" s="55"/>
    </row>
    <row r="66" spans="1:6" x14ac:dyDescent="0.2">
      <c r="A66" s="62"/>
      <c r="B66" s="61"/>
      <c r="D66" s="61"/>
      <c r="F66" s="55"/>
    </row>
    <row r="67" spans="1:6" x14ac:dyDescent="0.2">
      <c r="A67" s="62"/>
      <c r="B67" s="61"/>
      <c r="D67" s="61"/>
      <c r="F67" s="55"/>
    </row>
    <row r="68" spans="1:6" x14ac:dyDescent="0.2">
      <c r="A68" s="62"/>
      <c r="B68" s="61"/>
      <c r="D68" s="61"/>
      <c r="F68" s="55"/>
    </row>
    <row r="69" spans="1:6" x14ac:dyDescent="0.2">
      <c r="A69" s="62"/>
      <c r="B69" s="61"/>
      <c r="D69" s="61"/>
      <c r="F69" s="55"/>
    </row>
    <row r="70" spans="1:6" x14ac:dyDescent="0.2">
      <c r="A70" s="62"/>
      <c r="B70" s="61"/>
      <c r="D70" s="61"/>
      <c r="F70" s="55"/>
    </row>
    <row r="71" spans="1:6" x14ac:dyDescent="0.2">
      <c r="A71" s="62"/>
      <c r="B71" s="61"/>
      <c r="D71" s="61"/>
      <c r="F71" s="55"/>
    </row>
    <row r="72" spans="1:6" x14ac:dyDescent="0.2">
      <c r="A72" s="62"/>
      <c r="B72" s="61"/>
      <c r="D72" s="61"/>
      <c r="F72" s="55"/>
    </row>
    <row r="73" spans="1:6" x14ac:dyDescent="0.2">
      <c r="A73" s="62"/>
      <c r="B73" s="61"/>
      <c r="D73" s="61"/>
      <c r="F73" s="55"/>
    </row>
    <row r="74" spans="1:6" x14ac:dyDescent="0.2">
      <c r="A74" s="62"/>
      <c r="B74" s="61"/>
      <c r="D74" s="61"/>
      <c r="F74" s="55"/>
    </row>
    <row r="75" spans="1:6" x14ac:dyDescent="0.2">
      <c r="A75" s="62"/>
      <c r="B75" s="61"/>
      <c r="D75" s="61"/>
      <c r="F75" s="55"/>
    </row>
    <row r="76" spans="1:6" x14ac:dyDescent="0.2">
      <c r="A76" s="54"/>
      <c r="B76" s="67"/>
      <c r="C76" s="53"/>
      <c r="D76" s="67"/>
      <c r="E76" s="53"/>
      <c r="F76" s="77"/>
    </row>
    <row r="77" spans="1:6" x14ac:dyDescent="0.2">
      <c r="A77" s="59"/>
      <c r="B77" s="58"/>
      <c r="C77" s="58"/>
      <c r="D77" s="58"/>
      <c r="E77" s="81"/>
      <c r="F77" s="55"/>
    </row>
    <row r="78" spans="1:6" x14ac:dyDescent="0.2">
      <c r="A78" s="56" t="s">
        <v>40</v>
      </c>
      <c r="B78" s="2"/>
      <c r="C78" s="2"/>
      <c r="D78" s="2"/>
      <c r="E78" s="174"/>
      <c r="F78" s="172"/>
    </row>
    <row r="79" spans="1:6" x14ac:dyDescent="0.2">
      <c r="A79" s="54"/>
      <c r="B79" s="53"/>
      <c r="C79" s="53"/>
      <c r="D79" s="53"/>
      <c r="E79" s="79"/>
      <c r="F79" s="67"/>
    </row>
  </sheetData>
  <pageMargins left="0.70866141732283472" right="0.70866141732283472" top="0.74803149606299213" bottom="0.74803149606299213" header="0.31496062992125984" footer="0.31496062992125984"/>
  <pageSetup paperSize="9" scale="75" firstPageNumber="18" orientation="portrait" useFirstPageNumber="1" r:id="rId1"/>
  <headerFooter>
    <oddFooter>&amp;CC.2.1.&amp;P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C9442-9227-4B24-A2C0-6F3759774016}">
  <dimension ref="A1:F83"/>
  <sheetViews>
    <sheetView topLeftCell="A43" zoomScale="70" zoomScaleNormal="70" workbookViewId="0">
      <selection activeCell="I17" sqref="I17"/>
    </sheetView>
  </sheetViews>
  <sheetFormatPr defaultRowHeight="12.75" x14ac:dyDescent="0.2"/>
  <cols>
    <col min="1" max="1" width="10.28515625" style="1" customWidth="1"/>
    <col min="2" max="2" width="52.85546875" style="1" customWidth="1"/>
    <col min="3" max="4" width="10.7109375" style="1" customWidth="1"/>
    <col min="5" max="5" width="15.7109375" style="1" customWidth="1"/>
    <col min="6" max="6" width="19.7109375" style="1" customWidth="1"/>
    <col min="7" max="16384" width="9.140625" style="1"/>
  </cols>
  <sheetData>
    <row r="1" spans="1:6" x14ac:dyDescent="0.2">
      <c r="A1" s="2" t="str">
        <f>'1200'!A1</f>
        <v>BLOUBERG MUNICIPALITY</v>
      </c>
    </row>
    <row r="2" spans="1:6" x14ac:dyDescent="0.2">
      <c r="A2" s="2" t="str">
        <f>'1200'!A2</f>
        <v>CONTRACT NO.: BM05/22/23</v>
      </c>
    </row>
    <row r="3" spans="1:6" x14ac:dyDescent="0.2">
      <c r="A3" s="2" t="str">
        <f>'1200'!A3</f>
        <v>ALLDAYS INTERNAL STREET AND STORMWATER PHASE 2</v>
      </c>
    </row>
    <row r="5" spans="1:6" x14ac:dyDescent="0.2">
      <c r="F5" s="74" t="s">
        <v>144</v>
      </c>
    </row>
    <row r="7" spans="1:6" x14ac:dyDescent="0.2">
      <c r="A7" s="177"/>
      <c r="B7" s="178"/>
      <c r="C7" s="95"/>
      <c r="D7" s="178"/>
      <c r="E7" s="95"/>
      <c r="F7" s="178"/>
    </row>
    <row r="8" spans="1:6" x14ac:dyDescent="0.2">
      <c r="A8" s="175" t="s">
        <v>48</v>
      </c>
      <c r="B8" s="176" t="s">
        <v>36</v>
      </c>
      <c r="C8" s="5" t="s">
        <v>4</v>
      </c>
      <c r="D8" s="176" t="s">
        <v>2</v>
      </c>
      <c r="E8" s="5" t="s">
        <v>3</v>
      </c>
      <c r="F8" s="176" t="s">
        <v>47</v>
      </c>
    </row>
    <row r="9" spans="1:6" x14ac:dyDescent="0.2">
      <c r="A9" s="175"/>
      <c r="B9" s="176"/>
      <c r="C9" s="5"/>
      <c r="D9" s="176"/>
      <c r="E9" s="5"/>
      <c r="F9" s="176" t="s">
        <v>46</v>
      </c>
    </row>
    <row r="10" spans="1:6" x14ac:dyDescent="0.2">
      <c r="A10" s="54"/>
      <c r="B10" s="67"/>
      <c r="C10" s="53"/>
      <c r="D10" s="67"/>
      <c r="E10" s="53"/>
      <c r="F10" s="67"/>
    </row>
    <row r="11" spans="1:6" x14ac:dyDescent="0.2">
      <c r="A11" s="59"/>
      <c r="B11" s="66"/>
      <c r="C11" s="58"/>
      <c r="D11" s="66"/>
      <c r="E11" s="58"/>
      <c r="F11" s="66"/>
    </row>
    <row r="12" spans="1:6" x14ac:dyDescent="0.2">
      <c r="A12" s="56">
        <v>5100</v>
      </c>
      <c r="B12" s="65" t="s">
        <v>143</v>
      </c>
      <c r="D12" s="61"/>
      <c r="F12" s="61"/>
    </row>
    <row r="13" spans="1:6" x14ac:dyDescent="0.2">
      <c r="A13" s="62"/>
      <c r="B13" s="65" t="s">
        <v>142</v>
      </c>
      <c r="D13" s="61"/>
      <c r="F13" s="61"/>
    </row>
    <row r="14" spans="1:6" x14ac:dyDescent="0.2">
      <c r="A14" s="62"/>
      <c r="B14" s="61"/>
      <c r="D14" s="61"/>
      <c r="F14" s="61"/>
    </row>
    <row r="15" spans="1:6" x14ac:dyDescent="0.2">
      <c r="A15" s="71" t="s">
        <v>141</v>
      </c>
      <c r="B15" s="61" t="s">
        <v>140</v>
      </c>
      <c r="D15" s="61"/>
      <c r="F15" s="55"/>
    </row>
    <row r="16" spans="1:6" x14ac:dyDescent="0.2">
      <c r="A16" s="71"/>
      <c r="B16" s="61"/>
      <c r="D16" s="61"/>
      <c r="E16" s="68"/>
      <c r="F16" s="55"/>
    </row>
    <row r="17" spans="1:6" x14ac:dyDescent="0.2">
      <c r="A17" s="71"/>
      <c r="B17" s="61" t="s">
        <v>139</v>
      </c>
      <c r="C17" s="1" t="s">
        <v>51</v>
      </c>
      <c r="D17" s="61">
        <v>100</v>
      </c>
      <c r="E17" s="68"/>
      <c r="F17" s="70"/>
    </row>
    <row r="18" spans="1:6" x14ac:dyDescent="0.2">
      <c r="A18" s="71"/>
      <c r="B18" s="61"/>
      <c r="D18" s="61"/>
      <c r="E18" s="68"/>
      <c r="F18" s="55"/>
    </row>
    <row r="19" spans="1:6" x14ac:dyDescent="0.2">
      <c r="A19" s="71" t="s">
        <v>138</v>
      </c>
      <c r="B19" s="61" t="s">
        <v>137</v>
      </c>
      <c r="D19" s="61"/>
      <c r="E19" s="68"/>
      <c r="F19" s="55"/>
    </row>
    <row r="20" spans="1:6" x14ac:dyDescent="0.2">
      <c r="A20" s="71"/>
      <c r="B20" s="61"/>
      <c r="D20" s="61"/>
      <c r="E20" s="68"/>
      <c r="F20" s="55"/>
    </row>
    <row r="21" spans="1:6" x14ac:dyDescent="0.2">
      <c r="A21" s="71"/>
      <c r="B21" s="61" t="s">
        <v>136</v>
      </c>
      <c r="C21" s="1" t="s">
        <v>80</v>
      </c>
      <c r="D21" s="61"/>
      <c r="E21" s="68"/>
      <c r="F21" s="70" t="s">
        <v>135</v>
      </c>
    </row>
    <row r="22" spans="1:6" x14ac:dyDescent="0.2">
      <c r="A22" s="71"/>
      <c r="B22" s="61"/>
      <c r="D22" s="61"/>
      <c r="E22" s="68"/>
      <c r="F22" s="55"/>
    </row>
    <row r="23" spans="1:6" x14ac:dyDescent="0.2">
      <c r="A23" s="71" t="s">
        <v>134</v>
      </c>
      <c r="B23" s="61" t="s">
        <v>133</v>
      </c>
      <c r="D23" s="61"/>
      <c r="E23" s="68"/>
      <c r="F23" s="55"/>
    </row>
    <row r="24" spans="1:6" x14ac:dyDescent="0.2">
      <c r="A24" s="71"/>
      <c r="B24" s="61" t="s">
        <v>132</v>
      </c>
      <c r="C24" s="1" t="s">
        <v>80</v>
      </c>
      <c r="D24" s="61">
        <v>10</v>
      </c>
      <c r="E24" s="68"/>
      <c r="F24" s="70"/>
    </row>
    <row r="25" spans="1:6" x14ac:dyDescent="0.2">
      <c r="A25" s="71"/>
      <c r="B25" s="61"/>
      <c r="D25" s="61"/>
      <c r="E25" s="68"/>
      <c r="F25" s="55"/>
    </row>
    <row r="26" spans="1:6" x14ac:dyDescent="0.2">
      <c r="A26" s="71" t="s">
        <v>131</v>
      </c>
      <c r="B26" s="61" t="s">
        <v>130</v>
      </c>
      <c r="C26" s="1" t="s">
        <v>80</v>
      </c>
      <c r="D26" s="61"/>
      <c r="E26" s="68"/>
      <c r="F26" s="70" t="s">
        <v>135</v>
      </c>
    </row>
    <row r="27" spans="1:6" x14ac:dyDescent="0.2">
      <c r="A27" s="62"/>
      <c r="B27" s="61"/>
      <c r="D27" s="61"/>
      <c r="E27" s="68"/>
      <c r="F27" s="55"/>
    </row>
    <row r="28" spans="1:6" x14ac:dyDescent="0.2">
      <c r="A28" s="62"/>
      <c r="B28" s="61"/>
      <c r="D28" s="61"/>
      <c r="E28" s="68"/>
      <c r="F28" s="55"/>
    </row>
    <row r="29" spans="1:6" x14ac:dyDescent="0.2">
      <c r="A29" s="62"/>
      <c r="B29" s="61"/>
      <c r="D29" s="61"/>
      <c r="E29" s="68"/>
      <c r="F29" s="55"/>
    </row>
    <row r="30" spans="1:6" x14ac:dyDescent="0.2">
      <c r="A30" s="62"/>
      <c r="B30" s="61"/>
      <c r="D30" s="61"/>
      <c r="E30" s="68"/>
      <c r="F30" s="55"/>
    </row>
    <row r="31" spans="1:6" x14ac:dyDescent="0.2">
      <c r="A31" s="62"/>
      <c r="B31" s="61"/>
      <c r="D31" s="61"/>
      <c r="F31" s="55"/>
    </row>
    <row r="32" spans="1:6" x14ac:dyDescent="0.2">
      <c r="A32" s="62"/>
      <c r="B32" s="61"/>
      <c r="D32" s="61"/>
      <c r="F32" s="55"/>
    </row>
    <row r="33" spans="1:6" x14ac:dyDescent="0.2">
      <c r="A33" s="62"/>
      <c r="B33" s="61"/>
      <c r="D33" s="61"/>
      <c r="F33" s="55"/>
    </row>
    <row r="34" spans="1:6" x14ac:dyDescent="0.2">
      <c r="A34" s="62"/>
      <c r="B34" s="61"/>
      <c r="D34" s="61"/>
      <c r="F34" s="55"/>
    </row>
    <row r="35" spans="1:6" x14ac:dyDescent="0.2">
      <c r="A35" s="62"/>
      <c r="B35" s="61"/>
      <c r="D35" s="61"/>
      <c r="F35" s="55"/>
    </row>
    <row r="36" spans="1:6" x14ac:dyDescent="0.2">
      <c r="A36" s="62"/>
      <c r="B36" s="61"/>
      <c r="D36" s="61"/>
      <c r="F36" s="55"/>
    </row>
    <row r="37" spans="1:6" x14ac:dyDescent="0.2">
      <c r="A37" s="62"/>
      <c r="B37" s="61"/>
      <c r="D37" s="61"/>
      <c r="F37" s="55"/>
    </row>
    <row r="38" spans="1:6" x14ac:dyDescent="0.2">
      <c r="A38" s="62"/>
      <c r="B38" s="61"/>
      <c r="D38" s="61"/>
      <c r="F38" s="55"/>
    </row>
    <row r="39" spans="1:6" x14ac:dyDescent="0.2">
      <c r="A39" s="62"/>
      <c r="B39" s="61"/>
      <c r="D39" s="61"/>
      <c r="F39" s="55"/>
    </row>
    <row r="40" spans="1:6" x14ac:dyDescent="0.2">
      <c r="A40" s="62"/>
      <c r="B40" s="61"/>
      <c r="D40" s="61"/>
      <c r="F40" s="55"/>
    </row>
    <row r="41" spans="1:6" x14ac:dyDescent="0.2">
      <c r="A41" s="62"/>
      <c r="B41" s="61"/>
      <c r="D41" s="61"/>
      <c r="F41" s="55"/>
    </row>
    <row r="42" spans="1:6" x14ac:dyDescent="0.2">
      <c r="A42" s="62"/>
      <c r="B42" s="61"/>
      <c r="D42" s="61"/>
      <c r="F42" s="55"/>
    </row>
    <row r="43" spans="1:6" x14ac:dyDescent="0.2">
      <c r="A43" s="62"/>
      <c r="B43" s="61"/>
      <c r="D43" s="61"/>
      <c r="F43" s="55"/>
    </row>
    <row r="44" spans="1:6" x14ac:dyDescent="0.2">
      <c r="A44" s="62"/>
      <c r="B44" s="61"/>
      <c r="D44" s="61"/>
      <c r="F44" s="55"/>
    </row>
    <row r="45" spans="1:6" x14ac:dyDescent="0.2">
      <c r="A45" s="62"/>
      <c r="B45" s="61"/>
      <c r="D45" s="61"/>
      <c r="F45" s="55"/>
    </row>
    <row r="46" spans="1:6" x14ac:dyDescent="0.2">
      <c r="A46" s="62"/>
      <c r="B46" s="61"/>
      <c r="D46" s="61"/>
      <c r="F46" s="55"/>
    </row>
    <row r="47" spans="1:6" x14ac:dyDescent="0.2">
      <c r="A47" s="62"/>
      <c r="B47" s="61"/>
      <c r="D47" s="61"/>
      <c r="F47" s="55"/>
    </row>
    <row r="48" spans="1:6" x14ac:dyDescent="0.2">
      <c r="A48" s="62"/>
      <c r="B48" s="61"/>
      <c r="D48" s="61"/>
      <c r="F48" s="55"/>
    </row>
    <row r="49" spans="1:6" x14ac:dyDescent="0.2">
      <c r="A49" s="62"/>
      <c r="B49" s="61"/>
      <c r="D49" s="61"/>
      <c r="F49" s="55"/>
    </row>
    <row r="50" spans="1:6" x14ac:dyDescent="0.2">
      <c r="A50" s="62"/>
      <c r="B50" s="61"/>
      <c r="D50" s="61"/>
      <c r="F50" s="55"/>
    </row>
    <row r="51" spans="1:6" x14ac:dyDescent="0.2">
      <c r="A51" s="62"/>
      <c r="B51" s="61"/>
      <c r="D51" s="61"/>
      <c r="F51" s="55"/>
    </row>
    <row r="52" spans="1:6" x14ac:dyDescent="0.2">
      <c r="A52" s="62"/>
      <c r="B52" s="61"/>
      <c r="D52" s="61"/>
      <c r="F52" s="55"/>
    </row>
    <row r="53" spans="1:6" x14ac:dyDescent="0.2">
      <c r="A53" s="62"/>
      <c r="B53" s="61"/>
      <c r="D53" s="61"/>
      <c r="F53" s="55"/>
    </row>
    <row r="54" spans="1:6" x14ac:dyDescent="0.2">
      <c r="A54" s="62"/>
      <c r="B54" s="61"/>
      <c r="D54" s="61"/>
      <c r="F54" s="55"/>
    </row>
    <row r="55" spans="1:6" x14ac:dyDescent="0.2">
      <c r="A55" s="62"/>
      <c r="B55" s="61"/>
      <c r="D55" s="61"/>
      <c r="F55" s="55"/>
    </row>
    <row r="56" spans="1:6" x14ac:dyDescent="0.2">
      <c r="A56" s="62"/>
      <c r="B56" s="61"/>
      <c r="D56" s="61"/>
      <c r="F56" s="55"/>
    </row>
    <row r="57" spans="1:6" x14ac:dyDescent="0.2">
      <c r="A57" s="62"/>
      <c r="B57" s="61"/>
      <c r="D57" s="61"/>
      <c r="F57" s="55"/>
    </row>
    <row r="58" spans="1:6" x14ac:dyDescent="0.2">
      <c r="A58" s="62"/>
      <c r="B58" s="61"/>
      <c r="D58" s="61"/>
      <c r="F58" s="55"/>
    </row>
    <row r="59" spans="1:6" x14ac:dyDescent="0.2">
      <c r="A59" s="62"/>
      <c r="B59" s="61"/>
      <c r="D59" s="61"/>
      <c r="F59" s="55"/>
    </row>
    <row r="60" spans="1:6" x14ac:dyDescent="0.2">
      <c r="A60" s="62"/>
      <c r="B60" s="61"/>
      <c r="D60" s="61"/>
      <c r="F60" s="55"/>
    </row>
    <row r="61" spans="1:6" x14ac:dyDescent="0.2">
      <c r="A61" s="62"/>
      <c r="B61" s="61"/>
      <c r="D61" s="61"/>
      <c r="F61" s="55"/>
    </row>
    <row r="62" spans="1:6" x14ac:dyDescent="0.2">
      <c r="A62" s="62"/>
      <c r="B62" s="61"/>
      <c r="D62" s="61"/>
      <c r="F62" s="55"/>
    </row>
    <row r="63" spans="1:6" x14ac:dyDescent="0.2">
      <c r="A63" s="62"/>
      <c r="B63" s="61"/>
      <c r="D63" s="61"/>
      <c r="F63" s="55"/>
    </row>
    <row r="64" spans="1:6" x14ac:dyDescent="0.2">
      <c r="A64" s="62"/>
      <c r="B64" s="61"/>
      <c r="D64" s="61"/>
      <c r="F64" s="55"/>
    </row>
    <row r="65" spans="1:6" x14ac:dyDescent="0.2">
      <c r="A65" s="62"/>
      <c r="B65" s="61"/>
      <c r="D65" s="61"/>
      <c r="F65" s="55"/>
    </row>
    <row r="66" spans="1:6" x14ac:dyDescent="0.2">
      <c r="A66" s="62"/>
      <c r="B66" s="61"/>
      <c r="D66" s="61"/>
      <c r="F66" s="55"/>
    </row>
    <row r="67" spans="1:6" x14ac:dyDescent="0.2">
      <c r="A67" s="62"/>
      <c r="B67" s="61"/>
      <c r="D67" s="61"/>
      <c r="F67" s="55"/>
    </row>
    <row r="68" spans="1:6" x14ac:dyDescent="0.2">
      <c r="A68" s="62"/>
      <c r="B68" s="61"/>
      <c r="D68" s="61"/>
      <c r="F68" s="55"/>
    </row>
    <row r="69" spans="1:6" x14ac:dyDescent="0.2">
      <c r="A69" s="62"/>
      <c r="B69" s="61"/>
      <c r="D69" s="61"/>
      <c r="F69" s="55"/>
    </row>
    <row r="70" spans="1:6" x14ac:dyDescent="0.2">
      <c r="A70" s="62"/>
      <c r="B70" s="61"/>
      <c r="D70" s="61"/>
      <c r="F70" s="55"/>
    </row>
    <row r="71" spans="1:6" x14ac:dyDescent="0.2">
      <c r="A71" s="62"/>
      <c r="B71" s="61"/>
      <c r="D71" s="61"/>
      <c r="F71" s="55"/>
    </row>
    <row r="72" spans="1:6" x14ac:dyDescent="0.2">
      <c r="A72" s="62"/>
      <c r="B72" s="61"/>
      <c r="D72" s="61"/>
      <c r="F72" s="55"/>
    </row>
    <row r="73" spans="1:6" x14ac:dyDescent="0.2">
      <c r="A73" s="62"/>
      <c r="B73" s="61"/>
      <c r="D73" s="61"/>
      <c r="F73" s="55"/>
    </row>
    <row r="74" spans="1:6" x14ac:dyDescent="0.2">
      <c r="A74" s="62"/>
      <c r="B74" s="61"/>
      <c r="D74" s="61"/>
      <c r="F74" s="55"/>
    </row>
    <row r="75" spans="1:6" x14ac:dyDescent="0.2">
      <c r="A75" s="62"/>
      <c r="B75" s="61"/>
      <c r="D75" s="61"/>
      <c r="F75" s="55"/>
    </row>
    <row r="76" spans="1:6" x14ac:dyDescent="0.2">
      <c r="A76" s="62"/>
      <c r="B76" s="61"/>
      <c r="D76" s="61"/>
      <c r="F76" s="55"/>
    </row>
    <row r="77" spans="1:6" x14ac:dyDescent="0.2">
      <c r="A77" s="62"/>
      <c r="B77" s="61"/>
      <c r="D77" s="61"/>
      <c r="F77" s="55"/>
    </row>
    <row r="78" spans="1:6" x14ac:dyDescent="0.2">
      <c r="A78" s="62"/>
      <c r="B78" s="61"/>
      <c r="D78" s="61"/>
      <c r="F78" s="55"/>
    </row>
    <row r="79" spans="1:6" x14ac:dyDescent="0.2">
      <c r="A79" s="62"/>
      <c r="B79" s="61"/>
      <c r="D79" s="61"/>
      <c r="F79" s="55"/>
    </row>
    <row r="80" spans="1:6" x14ac:dyDescent="0.2">
      <c r="A80" s="54"/>
      <c r="B80" s="67"/>
      <c r="C80" s="53"/>
      <c r="D80" s="67"/>
      <c r="E80" s="53"/>
      <c r="F80" s="77"/>
    </row>
    <row r="81" spans="1:6" x14ac:dyDescent="0.2">
      <c r="A81" s="59"/>
      <c r="B81" s="58"/>
      <c r="C81" s="58"/>
      <c r="D81" s="58"/>
      <c r="E81" s="58"/>
      <c r="F81" s="78"/>
    </row>
    <row r="82" spans="1:6" x14ac:dyDescent="0.2">
      <c r="A82" s="56" t="s">
        <v>40</v>
      </c>
      <c r="F82" s="172"/>
    </row>
    <row r="83" spans="1:6" x14ac:dyDescent="0.2">
      <c r="A83" s="54"/>
      <c r="B83" s="53"/>
      <c r="C83" s="53"/>
      <c r="D83" s="53"/>
      <c r="E83" s="53"/>
      <c r="F83" s="77"/>
    </row>
  </sheetData>
  <pageMargins left="0.70866141732283472" right="0.70866141732283472" top="0.74803149606299213" bottom="0.74803149606299213" header="0.31496062992125984" footer="0.31496062992125984"/>
  <pageSetup paperSize="9" scale="72" firstPageNumber="19" orientation="portrait" useFirstPageNumber="1" r:id="rId1"/>
  <headerFooter>
    <oddFooter>&amp;CC.2.1.&amp;P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9340-E68C-435B-B0B1-150BB5F8D483}">
  <dimension ref="A1:F79"/>
  <sheetViews>
    <sheetView workbookViewId="0">
      <selection activeCell="F78" sqref="F78"/>
    </sheetView>
  </sheetViews>
  <sheetFormatPr defaultRowHeight="12.75" x14ac:dyDescent="0.2"/>
  <cols>
    <col min="1" max="1" width="10" style="1" customWidth="1"/>
    <col min="2" max="2" width="45.7109375" style="1" customWidth="1"/>
    <col min="3" max="4" width="10.7109375" style="1" customWidth="1"/>
    <col min="5" max="5" width="15.7109375" style="1" customWidth="1"/>
    <col min="6" max="6" width="19.7109375" style="1" customWidth="1"/>
    <col min="7" max="16384" width="9.140625" style="1"/>
  </cols>
  <sheetData>
    <row r="1" spans="1:6" x14ac:dyDescent="0.2">
      <c r="A1" s="2" t="str">
        <f>'1200'!A1</f>
        <v>BLOUBERG MUNICIPALITY</v>
      </c>
    </row>
    <row r="2" spans="1:6" x14ac:dyDescent="0.2">
      <c r="A2" s="2" t="str">
        <f>'1200'!A2</f>
        <v>CONTRACT NO.: BM05/22/23</v>
      </c>
    </row>
    <row r="3" spans="1:6" x14ac:dyDescent="0.2">
      <c r="A3" s="2" t="str">
        <f>'1200'!A3</f>
        <v>ALLDAYS INTERNAL STREET AND STORMWATER PHASE 2</v>
      </c>
    </row>
    <row r="6" spans="1:6" x14ac:dyDescent="0.2">
      <c r="F6" s="74" t="s">
        <v>129</v>
      </c>
    </row>
    <row r="8" spans="1:6" x14ac:dyDescent="0.2">
      <c r="A8" s="177"/>
      <c r="B8" s="178"/>
      <c r="C8" s="95"/>
      <c r="D8" s="178"/>
      <c r="E8" s="95"/>
      <c r="F8" s="178"/>
    </row>
    <row r="9" spans="1:6" x14ac:dyDescent="0.2">
      <c r="A9" s="175" t="s">
        <v>48</v>
      </c>
      <c r="B9" s="176" t="s">
        <v>36</v>
      </c>
      <c r="C9" s="5" t="s">
        <v>4</v>
      </c>
      <c r="D9" s="176" t="s">
        <v>2</v>
      </c>
      <c r="E9" s="5" t="s">
        <v>3</v>
      </c>
      <c r="F9" s="176" t="s">
        <v>47</v>
      </c>
    </row>
    <row r="10" spans="1:6" x14ac:dyDescent="0.2">
      <c r="A10" s="175"/>
      <c r="B10" s="176"/>
      <c r="C10" s="5"/>
      <c r="D10" s="176"/>
      <c r="E10" s="5"/>
      <c r="F10" s="176" t="s">
        <v>46</v>
      </c>
    </row>
    <row r="11" spans="1:6" x14ac:dyDescent="0.2">
      <c r="A11" s="54"/>
      <c r="B11" s="67"/>
      <c r="C11" s="53"/>
      <c r="D11" s="67"/>
      <c r="E11" s="53"/>
      <c r="F11" s="67"/>
    </row>
    <row r="12" spans="1:6" x14ac:dyDescent="0.2">
      <c r="A12" s="59"/>
      <c r="B12" s="66"/>
      <c r="C12" s="58"/>
      <c r="D12" s="66"/>
      <c r="E12" s="58"/>
      <c r="F12" s="66"/>
    </row>
    <row r="13" spans="1:6" x14ac:dyDescent="0.2">
      <c r="A13" s="56">
        <v>5200</v>
      </c>
      <c r="B13" s="65" t="s">
        <v>20</v>
      </c>
      <c r="D13" s="61"/>
      <c r="F13" s="61"/>
    </row>
    <row r="14" spans="1:6" x14ac:dyDescent="0.2">
      <c r="A14" s="62"/>
      <c r="B14" s="61"/>
      <c r="D14" s="61"/>
      <c r="F14" s="61"/>
    </row>
    <row r="15" spans="1:6" x14ac:dyDescent="0.2">
      <c r="A15" s="71" t="s">
        <v>128</v>
      </c>
      <c r="B15" s="61" t="s">
        <v>127</v>
      </c>
      <c r="D15" s="61"/>
      <c r="F15" s="61"/>
    </row>
    <row r="16" spans="1:6" x14ac:dyDescent="0.2">
      <c r="A16" s="71"/>
      <c r="B16" s="61"/>
      <c r="D16" s="61"/>
      <c r="F16" s="61"/>
    </row>
    <row r="17" spans="1:6" x14ac:dyDescent="0.2">
      <c r="A17" s="71"/>
      <c r="B17" s="61" t="s">
        <v>126</v>
      </c>
      <c r="C17" s="1" t="s">
        <v>80</v>
      </c>
      <c r="D17" s="61"/>
      <c r="E17" s="68"/>
      <c r="F17" s="76" t="s">
        <v>117</v>
      </c>
    </row>
    <row r="18" spans="1:6" x14ac:dyDescent="0.2">
      <c r="A18" s="71"/>
      <c r="B18" s="61"/>
      <c r="D18" s="61"/>
      <c r="E18" s="68"/>
      <c r="F18" s="76"/>
    </row>
    <row r="19" spans="1:6" x14ac:dyDescent="0.2">
      <c r="A19" s="71"/>
      <c r="B19" s="61" t="s">
        <v>125</v>
      </c>
      <c r="C19" s="1" t="s">
        <v>80</v>
      </c>
      <c r="D19" s="61"/>
      <c r="E19" s="68"/>
      <c r="F19" s="76" t="s">
        <v>117</v>
      </c>
    </row>
    <row r="20" spans="1:6" x14ac:dyDescent="0.2">
      <c r="A20" s="71"/>
      <c r="B20" s="61"/>
      <c r="D20" s="61"/>
      <c r="E20" s="68"/>
      <c r="F20" s="76"/>
    </row>
    <row r="21" spans="1:6" x14ac:dyDescent="0.2">
      <c r="A21" s="71" t="s">
        <v>124</v>
      </c>
      <c r="B21" s="61" t="s">
        <v>123</v>
      </c>
      <c r="C21" s="1" t="s">
        <v>51</v>
      </c>
      <c r="D21" s="61"/>
      <c r="E21" s="68"/>
      <c r="F21" s="76" t="s">
        <v>117</v>
      </c>
    </row>
    <row r="22" spans="1:6" x14ac:dyDescent="0.2">
      <c r="A22" s="71"/>
      <c r="B22" s="61"/>
      <c r="D22" s="61"/>
      <c r="E22" s="68"/>
      <c r="F22" s="76"/>
    </row>
    <row r="23" spans="1:6" x14ac:dyDescent="0.2">
      <c r="A23" s="71" t="s">
        <v>122</v>
      </c>
      <c r="B23" s="61" t="s">
        <v>121</v>
      </c>
      <c r="D23" s="61"/>
      <c r="E23" s="68"/>
      <c r="F23" s="76"/>
    </row>
    <row r="24" spans="1:6" x14ac:dyDescent="0.2">
      <c r="A24" s="71"/>
      <c r="B24" s="61"/>
      <c r="D24" s="61"/>
      <c r="E24" s="68"/>
      <c r="F24" s="76"/>
    </row>
    <row r="25" spans="1:6" x14ac:dyDescent="0.2">
      <c r="A25" s="71"/>
      <c r="B25" s="61" t="s">
        <v>120</v>
      </c>
      <c r="C25" s="1" t="s">
        <v>80</v>
      </c>
      <c r="D25" s="61"/>
      <c r="E25" s="68"/>
      <c r="F25" s="76" t="s">
        <v>117</v>
      </c>
    </row>
    <row r="26" spans="1:6" x14ac:dyDescent="0.2">
      <c r="A26" s="71"/>
      <c r="B26" s="61"/>
      <c r="D26" s="61"/>
      <c r="E26" s="68"/>
      <c r="F26" s="76"/>
    </row>
    <row r="27" spans="1:6" x14ac:dyDescent="0.2">
      <c r="A27" s="71" t="s">
        <v>119</v>
      </c>
      <c r="B27" s="61" t="s">
        <v>118</v>
      </c>
      <c r="C27" s="1" t="s">
        <v>51</v>
      </c>
      <c r="D27" s="61"/>
      <c r="E27" s="68"/>
      <c r="F27" s="76" t="s">
        <v>117</v>
      </c>
    </row>
    <row r="28" spans="1:6" x14ac:dyDescent="0.2">
      <c r="A28" s="62"/>
      <c r="B28" s="61"/>
      <c r="D28" s="61"/>
      <c r="E28" s="68"/>
      <c r="F28" s="60"/>
    </row>
    <row r="29" spans="1:6" x14ac:dyDescent="0.2">
      <c r="A29" s="62"/>
      <c r="B29" s="61"/>
      <c r="D29" s="61"/>
      <c r="E29" s="68"/>
      <c r="F29" s="60"/>
    </row>
    <row r="30" spans="1:6" x14ac:dyDescent="0.2">
      <c r="A30" s="62"/>
      <c r="B30" s="61"/>
      <c r="D30" s="61"/>
      <c r="F30" s="61"/>
    </row>
    <row r="31" spans="1:6" x14ac:dyDescent="0.2">
      <c r="A31" s="62"/>
      <c r="B31" s="61"/>
      <c r="D31" s="61"/>
      <c r="F31" s="61"/>
    </row>
    <row r="32" spans="1:6" x14ac:dyDescent="0.2">
      <c r="A32" s="62"/>
      <c r="B32" s="61"/>
      <c r="D32" s="61"/>
      <c r="F32" s="61"/>
    </row>
    <row r="33" spans="1:6" x14ac:dyDescent="0.2">
      <c r="A33" s="62"/>
      <c r="B33" s="61"/>
      <c r="D33" s="61"/>
      <c r="F33" s="61"/>
    </row>
    <row r="34" spans="1:6" x14ac:dyDescent="0.2">
      <c r="A34" s="62"/>
      <c r="B34" s="61"/>
      <c r="D34" s="61"/>
      <c r="F34" s="61"/>
    </row>
    <row r="35" spans="1:6" x14ac:dyDescent="0.2">
      <c r="A35" s="62"/>
      <c r="B35" s="61"/>
      <c r="D35" s="61"/>
      <c r="F35" s="61"/>
    </row>
    <row r="36" spans="1:6" x14ac:dyDescent="0.2">
      <c r="A36" s="62"/>
      <c r="B36" s="61"/>
      <c r="D36" s="61"/>
      <c r="F36" s="61"/>
    </row>
    <row r="37" spans="1:6" x14ac:dyDescent="0.2">
      <c r="A37" s="62"/>
      <c r="B37" s="61"/>
      <c r="D37" s="61"/>
      <c r="F37" s="61"/>
    </row>
    <row r="38" spans="1:6" x14ac:dyDescent="0.2">
      <c r="A38" s="62"/>
      <c r="B38" s="61"/>
      <c r="D38" s="61"/>
      <c r="F38" s="61"/>
    </row>
    <row r="39" spans="1:6" x14ac:dyDescent="0.2">
      <c r="A39" s="62"/>
      <c r="B39" s="61"/>
      <c r="D39" s="61"/>
      <c r="F39" s="61"/>
    </row>
    <row r="40" spans="1:6" x14ac:dyDescent="0.2">
      <c r="A40" s="62"/>
      <c r="B40" s="61"/>
      <c r="D40" s="61"/>
      <c r="F40" s="61"/>
    </row>
    <row r="41" spans="1:6" x14ac:dyDescent="0.2">
      <c r="A41" s="62"/>
      <c r="B41" s="61"/>
      <c r="D41" s="61"/>
      <c r="F41" s="61"/>
    </row>
    <row r="42" spans="1:6" x14ac:dyDescent="0.2">
      <c r="A42" s="62"/>
      <c r="B42" s="61"/>
      <c r="D42" s="61"/>
      <c r="F42" s="61"/>
    </row>
    <row r="43" spans="1:6" x14ac:dyDescent="0.2">
      <c r="A43" s="62"/>
      <c r="B43" s="61"/>
      <c r="D43" s="61"/>
      <c r="F43" s="61"/>
    </row>
    <row r="44" spans="1:6" x14ac:dyDescent="0.2">
      <c r="A44" s="62"/>
      <c r="B44" s="61"/>
      <c r="D44" s="61"/>
      <c r="F44" s="61"/>
    </row>
    <row r="45" spans="1:6" x14ac:dyDescent="0.2">
      <c r="A45" s="62"/>
      <c r="B45" s="61"/>
      <c r="D45" s="61"/>
      <c r="F45" s="61"/>
    </row>
    <row r="46" spans="1:6" x14ac:dyDescent="0.2">
      <c r="A46" s="62"/>
      <c r="B46" s="61"/>
      <c r="D46" s="61"/>
      <c r="F46" s="61"/>
    </row>
    <row r="47" spans="1:6" x14ac:dyDescent="0.2">
      <c r="A47" s="62"/>
      <c r="B47" s="61"/>
      <c r="D47" s="61"/>
      <c r="F47" s="61"/>
    </row>
    <row r="48" spans="1:6" x14ac:dyDescent="0.2">
      <c r="A48" s="62"/>
      <c r="B48" s="61"/>
      <c r="D48" s="61"/>
      <c r="F48" s="61"/>
    </row>
    <row r="49" spans="1:6" x14ac:dyDescent="0.2">
      <c r="A49" s="62"/>
      <c r="B49" s="61"/>
      <c r="D49" s="61"/>
      <c r="F49" s="61"/>
    </row>
    <row r="50" spans="1:6" x14ac:dyDescent="0.2">
      <c r="A50" s="62"/>
      <c r="B50" s="61"/>
      <c r="D50" s="61"/>
      <c r="F50" s="61"/>
    </row>
    <row r="51" spans="1:6" x14ac:dyDescent="0.2">
      <c r="A51" s="62"/>
      <c r="B51" s="61"/>
      <c r="D51" s="61"/>
      <c r="F51" s="61"/>
    </row>
    <row r="52" spans="1:6" x14ac:dyDescent="0.2">
      <c r="A52" s="62"/>
      <c r="B52" s="61"/>
      <c r="D52" s="61"/>
      <c r="F52" s="61"/>
    </row>
    <row r="53" spans="1:6" x14ac:dyDescent="0.2">
      <c r="A53" s="62"/>
      <c r="B53" s="61"/>
      <c r="D53" s="61"/>
      <c r="F53" s="61"/>
    </row>
    <row r="54" spans="1:6" x14ac:dyDescent="0.2">
      <c r="A54" s="62"/>
      <c r="B54" s="61"/>
      <c r="D54" s="61"/>
      <c r="F54" s="61"/>
    </row>
    <row r="55" spans="1:6" x14ac:dyDescent="0.2">
      <c r="A55" s="62"/>
      <c r="B55" s="61"/>
      <c r="D55" s="61"/>
      <c r="F55" s="61"/>
    </row>
    <row r="56" spans="1:6" x14ac:dyDescent="0.2">
      <c r="A56" s="62"/>
      <c r="B56" s="61"/>
      <c r="D56" s="61"/>
      <c r="F56" s="61"/>
    </row>
    <row r="57" spans="1:6" x14ac:dyDescent="0.2">
      <c r="A57" s="62"/>
      <c r="B57" s="61"/>
      <c r="D57" s="61"/>
      <c r="F57" s="61"/>
    </row>
    <row r="58" spans="1:6" x14ac:dyDescent="0.2">
      <c r="A58" s="62"/>
      <c r="B58" s="61"/>
      <c r="D58" s="61"/>
      <c r="F58" s="61"/>
    </row>
    <row r="59" spans="1:6" x14ac:dyDescent="0.2">
      <c r="A59" s="62"/>
      <c r="B59" s="61"/>
      <c r="D59" s="61"/>
      <c r="F59" s="61"/>
    </row>
    <row r="60" spans="1:6" x14ac:dyDescent="0.2">
      <c r="A60" s="62"/>
      <c r="B60" s="61"/>
      <c r="D60" s="61"/>
      <c r="F60" s="61"/>
    </row>
    <row r="61" spans="1:6" x14ac:dyDescent="0.2">
      <c r="A61" s="62"/>
      <c r="B61" s="61"/>
      <c r="D61" s="61"/>
      <c r="F61" s="61"/>
    </row>
    <row r="62" spans="1:6" x14ac:dyDescent="0.2">
      <c r="A62" s="62"/>
      <c r="B62" s="61"/>
      <c r="D62" s="61"/>
      <c r="F62" s="61"/>
    </row>
    <row r="63" spans="1:6" x14ac:dyDescent="0.2">
      <c r="A63" s="62"/>
      <c r="B63" s="61"/>
      <c r="D63" s="61"/>
      <c r="F63" s="61"/>
    </row>
    <row r="64" spans="1:6" x14ac:dyDescent="0.2">
      <c r="A64" s="62"/>
      <c r="B64" s="61"/>
      <c r="D64" s="61"/>
      <c r="F64" s="61"/>
    </row>
    <row r="65" spans="1:6" x14ac:dyDescent="0.2">
      <c r="A65" s="62"/>
      <c r="B65" s="61"/>
      <c r="D65" s="61"/>
      <c r="F65" s="61"/>
    </row>
    <row r="66" spans="1:6" x14ac:dyDescent="0.2">
      <c r="A66" s="62"/>
      <c r="B66" s="61"/>
      <c r="D66" s="61"/>
      <c r="F66" s="61"/>
    </row>
    <row r="67" spans="1:6" x14ac:dyDescent="0.2">
      <c r="A67" s="62"/>
      <c r="B67" s="61"/>
      <c r="D67" s="61"/>
      <c r="F67" s="61"/>
    </row>
    <row r="68" spans="1:6" x14ac:dyDescent="0.2">
      <c r="A68" s="62"/>
      <c r="B68" s="61"/>
      <c r="D68" s="61"/>
      <c r="F68" s="61"/>
    </row>
    <row r="69" spans="1:6" x14ac:dyDescent="0.2">
      <c r="A69" s="62"/>
      <c r="B69" s="61"/>
      <c r="D69" s="61"/>
      <c r="F69" s="61"/>
    </row>
    <row r="70" spans="1:6" x14ac:dyDescent="0.2">
      <c r="A70" s="62"/>
      <c r="B70" s="61"/>
      <c r="D70" s="61"/>
      <c r="F70" s="61"/>
    </row>
    <row r="71" spans="1:6" x14ac:dyDescent="0.2">
      <c r="A71" s="62"/>
      <c r="B71" s="61"/>
      <c r="D71" s="61"/>
      <c r="F71" s="61"/>
    </row>
    <row r="72" spans="1:6" x14ac:dyDescent="0.2">
      <c r="A72" s="62"/>
      <c r="B72" s="61"/>
      <c r="D72" s="61"/>
      <c r="F72" s="61"/>
    </row>
    <row r="73" spans="1:6" x14ac:dyDescent="0.2">
      <c r="A73" s="62"/>
      <c r="B73" s="61"/>
      <c r="D73" s="61"/>
      <c r="F73" s="61"/>
    </row>
    <row r="74" spans="1:6" x14ac:dyDescent="0.2">
      <c r="A74" s="62"/>
      <c r="B74" s="61"/>
      <c r="D74" s="61"/>
      <c r="F74" s="61"/>
    </row>
    <row r="75" spans="1:6" x14ac:dyDescent="0.2">
      <c r="A75" s="62"/>
      <c r="B75" s="61"/>
      <c r="D75" s="61"/>
      <c r="F75" s="61"/>
    </row>
    <row r="76" spans="1:6" x14ac:dyDescent="0.2">
      <c r="A76" s="54"/>
      <c r="B76" s="67"/>
      <c r="C76" s="53"/>
      <c r="D76" s="67"/>
      <c r="E76" s="53"/>
      <c r="F76" s="67"/>
    </row>
    <row r="77" spans="1:6" x14ac:dyDescent="0.2">
      <c r="A77" s="59"/>
      <c r="B77" s="58"/>
      <c r="C77" s="58"/>
      <c r="D77" s="58"/>
      <c r="E77" s="58"/>
      <c r="F77" s="66"/>
    </row>
    <row r="78" spans="1:6" x14ac:dyDescent="0.2">
      <c r="A78" s="56" t="s">
        <v>40</v>
      </c>
      <c r="F78" s="173"/>
    </row>
    <row r="79" spans="1:6" x14ac:dyDescent="0.2">
      <c r="A79" s="54"/>
      <c r="B79" s="53"/>
      <c r="C79" s="53"/>
      <c r="D79" s="53"/>
      <c r="E79" s="53"/>
      <c r="F79" s="67"/>
    </row>
  </sheetData>
  <pageMargins left="0.70866141732283472" right="0.70866141732283472" top="0.74803149606299213" bottom="0.74803149606299213" header="0.31496062992125984" footer="0.31496062992125984"/>
  <pageSetup paperSize="9" scale="75" firstPageNumber="20" orientation="portrait" useFirstPageNumber="1" r:id="rId1"/>
  <headerFooter>
    <oddFooter>&amp;CC.2.1.&amp;P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85255-1DC8-4409-ADB9-2846EAA0D69E}">
  <dimension ref="A1:F76"/>
  <sheetViews>
    <sheetView workbookViewId="0">
      <selection activeCell="F74" sqref="F74"/>
    </sheetView>
  </sheetViews>
  <sheetFormatPr defaultRowHeight="12.75" x14ac:dyDescent="0.2"/>
  <cols>
    <col min="1" max="1" width="10" style="1" customWidth="1"/>
    <col min="2" max="2" width="46.85546875" style="1" customWidth="1"/>
    <col min="3" max="4" width="10.7109375" style="1" customWidth="1"/>
    <col min="5" max="5" width="13.7109375" style="1" customWidth="1"/>
    <col min="6" max="6" width="18" style="1" customWidth="1"/>
    <col min="7" max="16384" width="9.140625" style="1"/>
  </cols>
  <sheetData>
    <row r="1" spans="1:6" x14ac:dyDescent="0.2">
      <c r="A1" s="2" t="str">
        <f>'1200'!A1</f>
        <v>BLOUBERG MUNICIPALITY</v>
      </c>
    </row>
    <row r="2" spans="1:6" x14ac:dyDescent="0.2">
      <c r="A2" s="2" t="str">
        <f>'1200'!A2</f>
        <v>CONTRACT NO.: BM05/22/23</v>
      </c>
    </row>
    <row r="3" spans="1:6" x14ac:dyDescent="0.2">
      <c r="A3" s="2" t="str">
        <f>'1200'!A3</f>
        <v>ALLDAYS INTERNAL STREET AND STORMWATER PHASE 2</v>
      </c>
    </row>
    <row r="4" spans="1:6" ht="15" x14ac:dyDescent="0.2">
      <c r="A4" s="114"/>
      <c r="B4" s="3"/>
      <c r="C4" s="97"/>
      <c r="D4" s="113"/>
      <c r="E4" s="113"/>
      <c r="F4" s="112"/>
    </row>
    <row r="5" spans="1:6" ht="15" x14ac:dyDescent="0.2">
      <c r="A5" s="114"/>
      <c r="B5" s="3"/>
      <c r="C5" s="97"/>
      <c r="D5" s="113"/>
      <c r="E5" s="113"/>
      <c r="F5" s="112"/>
    </row>
    <row r="6" spans="1:6" x14ac:dyDescent="0.2">
      <c r="A6" s="119"/>
      <c r="C6" s="4"/>
      <c r="D6" s="120"/>
      <c r="E6" s="120"/>
      <c r="F6" s="88" t="s">
        <v>649</v>
      </c>
    </row>
    <row r="7" spans="1:6" x14ac:dyDescent="0.2">
      <c r="A7" s="119"/>
      <c r="C7" s="4"/>
      <c r="D7" s="120"/>
      <c r="E7" s="120"/>
      <c r="F7" s="121"/>
    </row>
    <row r="8" spans="1:6" x14ac:dyDescent="0.2">
      <c r="A8" s="179"/>
      <c r="B8" s="180"/>
      <c r="C8" s="180"/>
      <c r="D8" s="181"/>
      <c r="E8" s="181"/>
      <c r="F8" s="182"/>
    </row>
    <row r="9" spans="1:6" ht="21" customHeight="1" x14ac:dyDescent="0.2">
      <c r="A9" s="183" t="s">
        <v>48</v>
      </c>
      <c r="B9" s="184" t="s">
        <v>36</v>
      </c>
      <c r="C9" s="184" t="s">
        <v>4</v>
      </c>
      <c r="D9" s="185" t="s">
        <v>2</v>
      </c>
      <c r="E9" s="185" t="s">
        <v>3</v>
      </c>
      <c r="F9" s="186" t="s">
        <v>47</v>
      </c>
    </row>
    <row r="10" spans="1:6" x14ac:dyDescent="0.2">
      <c r="A10" s="183"/>
      <c r="B10" s="184"/>
      <c r="C10" s="184"/>
      <c r="D10" s="185"/>
      <c r="E10" s="185"/>
      <c r="F10" s="186" t="s">
        <v>46</v>
      </c>
    </row>
    <row r="11" spans="1:6" x14ac:dyDescent="0.2">
      <c r="A11" s="127"/>
      <c r="B11" s="128"/>
      <c r="C11" s="128"/>
      <c r="D11" s="129"/>
      <c r="E11" s="129"/>
      <c r="F11" s="130"/>
    </row>
    <row r="12" spans="1:6" x14ac:dyDescent="0.2">
      <c r="A12" s="123"/>
      <c r="B12" s="131"/>
      <c r="C12" s="124"/>
      <c r="D12" s="132"/>
      <c r="E12" s="132"/>
      <c r="F12" s="133"/>
    </row>
    <row r="13" spans="1:6" x14ac:dyDescent="0.2">
      <c r="A13" s="134">
        <v>5400</v>
      </c>
      <c r="B13" s="135" t="s">
        <v>650</v>
      </c>
      <c r="C13" s="136"/>
      <c r="D13" s="137"/>
      <c r="E13" s="137"/>
      <c r="F13" s="138"/>
    </row>
    <row r="14" spans="1:6" x14ac:dyDescent="0.2">
      <c r="A14" s="134"/>
      <c r="B14" s="135"/>
      <c r="C14" s="136"/>
      <c r="D14" s="137"/>
      <c r="E14" s="137"/>
      <c r="F14" s="138"/>
    </row>
    <row r="15" spans="1:6" x14ac:dyDescent="0.2">
      <c r="A15" s="139" t="s">
        <v>651</v>
      </c>
      <c r="B15" s="140" t="s">
        <v>652</v>
      </c>
      <c r="C15" s="136"/>
      <c r="D15" s="137"/>
      <c r="E15" s="137"/>
      <c r="F15" s="138"/>
    </row>
    <row r="16" spans="1:6" x14ac:dyDescent="0.2">
      <c r="A16" s="139"/>
      <c r="B16" s="140"/>
      <c r="C16" s="136"/>
      <c r="D16" s="137"/>
      <c r="E16" s="137"/>
      <c r="F16" s="138"/>
    </row>
    <row r="17" spans="1:6" x14ac:dyDescent="0.2">
      <c r="A17" s="139"/>
      <c r="B17" s="140" t="s">
        <v>653</v>
      </c>
      <c r="C17" s="124" t="s">
        <v>89</v>
      </c>
      <c r="D17" s="126"/>
      <c r="E17" s="126"/>
      <c r="F17" s="141" t="s">
        <v>117</v>
      </c>
    </row>
    <row r="18" spans="1:6" x14ac:dyDescent="0.2">
      <c r="A18" s="139"/>
      <c r="B18" s="140"/>
      <c r="C18" s="136"/>
      <c r="D18" s="137"/>
      <c r="E18" s="137"/>
      <c r="F18" s="142"/>
    </row>
    <row r="19" spans="1:6" x14ac:dyDescent="0.2">
      <c r="A19" s="139"/>
      <c r="B19" s="140" t="s">
        <v>654</v>
      </c>
      <c r="C19" s="124" t="s">
        <v>89</v>
      </c>
      <c r="D19" s="137"/>
      <c r="E19" s="126"/>
      <c r="F19" s="141" t="s">
        <v>117</v>
      </c>
    </row>
    <row r="20" spans="1:6" x14ac:dyDescent="0.2">
      <c r="A20" s="139"/>
      <c r="B20" s="140"/>
      <c r="C20" s="124"/>
      <c r="D20" s="137"/>
      <c r="E20" s="137"/>
      <c r="F20" s="141"/>
    </row>
    <row r="21" spans="1:6" x14ac:dyDescent="0.2">
      <c r="A21" s="139">
        <v>54.02</v>
      </c>
      <c r="B21" s="140" t="s">
        <v>655</v>
      </c>
      <c r="C21" s="136"/>
      <c r="D21" s="137"/>
      <c r="E21" s="137"/>
      <c r="F21" s="144"/>
    </row>
    <row r="22" spans="1:6" x14ac:dyDescent="0.2">
      <c r="A22" s="139"/>
      <c r="B22" s="140"/>
      <c r="C22" s="136"/>
      <c r="D22" s="137"/>
      <c r="E22" s="137"/>
      <c r="F22" s="143"/>
    </row>
    <row r="23" spans="1:6" x14ac:dyDescent="0.2">
      <c r="A23" s="139"/>
      <c r="B23" s="140" t="s">
        <v>653</v>
      </c>
      <c r="C23" s="124" t="s">
        <v>89</v>
      </c>
      <c r="D23" s="137"/>
      <c r="E23" s="126"/>
      <c r="F23" s="141" t="s">
        <v>117</v>
      </c>
    </row>
    <row r="24" spans="1:6" x14ac:dyDescent="0.2">
      <c r="A24" s="139"/>
      <c r="B24" s="140"/>
      <c r="C24" s="136"/>
      <c r="D24" s="137"/>
      <c r="E24" s="126"/>
      <c r="F24" s="141"/>
    </row>
    <row r="25" spans="1:6" x14ac:dyDescent="0.2">
      <c r="A25" s="139"/>
      <c r="B25" s="140" t="s">
        <v>654</v>
      </c>
      <c r="C25" s="124" t="s">
        <v>89</v>
      </c>
      <c r="D25" s="137"/>
      <c r="E25" s="126"/>
      <c r="F25" s="141" t="s">
        <v>117</v>
      </c>
    </row>
    <row r="26" spans="1:6" x14ac:dyDescent="0.2">
      <c r="A26" s="139"/>
      <c r="B26" s="61"/>
      <c r="C26" s="136"/>
      <c r="D26" s="137"/>
      <c r="E26" s="137"/>
      <c r="F26" s="142"/>
    </row>
    <row r="27" spans="1:6" x14ac:dyDescent="0.2">
      <c r="A27" s="139" t="s">
        <v>656</v>
      </c>
      <c r="B27" s="61" t="s">
        <v>657</v>
      </c>
      <c r="C27" s="124"/>
      <c r="D27" s="137"/>
      <c r="E27" s="137"/>
      <c r="F27" s="145"/>
    </row>
    <row r="28" spans="1:6" ht="25.5" x14ac:dyDescent="0.2">
      <c r="A28" s="139"/>
      <c r="B28" s="140" t="s">
        <v>658</v>
      </c>
      <c r="C28" s="136" t="s">
        <v>89</v>
      </c>
      <c r="D28" s="126"/>
      <c r="E28" s="126"/>
      <c r="F28" s="141" t="s">
        <v>117</v>
      </c>
    </row>
    <row r="29" spans="1:6" x14ac:dyDescent="0.2">
      <c r="A29" s="139"/>
      <c r="B29" s="140"/>
      <c r="C29" s="136"/>
      <c r="D29" s="126"/>
      <c r="E29" s="126"/>
      <c r="F29" s="144"/>
    </row>
    <row r="30" spans="1:6" x14ac:dyDescent="0.2">
      <c r="A30" s="139" t="s">
        <v>659</v>
      </c>
      <c r="B30" s="140" t="s">
        <v>660</v>
      </c>
      <c r="C30" s="136"/>
      <c r="D30" s="126"/>
      <c r="E30" s="126"/>
      <c r="F30" s="143"/>
    </row>
    <row r="31" spans="1:6" x14ac:dyDescent="0.2">
      <c r="A31" s="146"/>
      <c r="B31" s="61"/>
      <c r="C31" s="136"/>
      <c r="D31" s="126"/>
      <c r="E31" s="126"/>
      <c r="F31" s="144"/>
    </row>
    <row r="32" spans="1:6" x14ac:dyDescent="0.2">
      <c r="A32" s="146"/>
      <c r="B32" s="140" t="s">
        <v>661</v>
      </c>
      <c r="C32" s="136" t="s">
        <v>50</v>
      </c>
      <c r="D32" s="126"/>
      <c r="E32" s="126"/>
      <c r="F32" s="141" t="s">
        <v>117</v>
      </c>
    </row>
    <row r="33" spans="1:6" x14ac:dyDescent="0.2">
      <c r="A33" s="146"/>
      <c r="B33" s="139"/>
      <c r="C33" s="136"/>
      <c r="D33" s="126"/>
      <c r="E33" s="126"/>
      <c r="F33" s="141"/>
    </row>
    <row r="34" spans="1:6" x14ac:dyDescent="0.2">
      <c r="A34" s="146"/>
      <c r="B34" s="140" t="s">
        <v>662</v>
      </c>
      <c r="C34" s="136" t="s">
        <v>50</v>
      </c>
      <c r="D34" s="126"/>
      <c r="E34" s="126"/>
      <c r="F34" s="141" t="s">
        <v>117</v>
      </c>
    </row>
    <row r="35" spans="1:6" x14ac:dyDescent="0.2">
      <c r="A35" s="146"/>
      <c r="B35" s="140"/>
      <c r="C35" s="136"/>
      <c r="D35" s="126"/>
      <c r="E35" s="126"/>
      <c r="F35" s="143"/>
    </row>
    <row r="36" spans="1:6" x14ac:dyDescent="0.2">
      <c r="A36" s="146"/>
      <c r="B36" s="140" t="s">
        <v>663</v>
      </c>
      <c r="C36" s="136" t="s">
        <v>50</v>
      </c>
      <c r="D36" s="126"/>
      <c r="E36" s="126"/>
      <c r="F36" s="141" t="s">
        <v>117</v>
      </c>
    </row>
    <row r="37" spans="1:6" x14ac:dyDescent="0.2">
      <c r="A37" s="146"/>
      <c r="B37" s="140"/>
      <c r="C37" s="136"/>
      <c r="D37" s="126"/>
      <c r="E37" s="126"/>
      <c r="F37" s="143"/>
    </row>
    <row r="38" spans="1:6" ht="25.5" x14ac:dyDescent="0.2">
      <c r="A38" s="146"/>
      <c r="B38" s="140" t="s">
        <v>664</v>
      </c>
      <c r="C38" s="136"/>
      <c r="D38" s="126"/>
      <c r="E38" s="126"/>
      <c r="F38" s="141"/>
    </row>
    <row r="39" spans="1:6" x14ac:dyDescent="0.2">
      <c r="A39" s="146"/>
      <c r="B39" s="139" t="s">
        <v>665</v>
      </c>
      <c r="C39" s="136" t="s">
        <v>50</v>
      </c>
      <c r="D39" s="126"/>
      <c r="E39" s="126"/>
      <c r="F39" s="141" t="s">
        <v>117</v>
      </c>
    </row>
    <row r="40" spans="1:6" x14ac:dyDescent="0.2">
      <c r="A40" s="123"/>
      <c r="B40" s="131"/>
      <c r="C40" s="124"/>
      <c r="D40" s="125"/>
      <c r="E40" s="125"/>
      <c r="F40" s="147"/>
    </row>
    <row r="41" spans="1:6" ht="25.5" x14ac:dyDescent="0.2">
      <c r="A41" s="123"/>
      <c r="B41" s="140" t="s">
        <v>666</v>
      </c>
      <c r="C41" s="124"/>
      <c r="D41" s="125"/>
      <c r="E41" s="125"/>
      <c r="F41" s="147"/>
    </row>
    <row r="42" spans="1:6" x14ac:dyDescent="0.2">
      <c r="A42" s="123"/>
      <c r="B42" s="139" t="s">
        <v>667</v>
      </c>
      <c r="C42" s="124" t="s">
        <v>50</v>
      </c>
      <c r="D42" s="125"/>
      <c r="E42" s="125"/>
      <c r="F42" s="141" t="s">
        <v>117</v>
      </c>
    </row>
    <row r="43" spans="1:6" x14ac:dyDescent="0.2">
      <c r="A43" s="123"/>
      <c r="B43" s="131"/>
      <c r="C43" s="124"/>
      <c r="D43" s="125"/>
      <c r="E43" s="125"/>
      <c r="F43" s="147"/>
    </row>
    <row r="44" spans="1:6" x14ac:dyDescent="0.2">
      <c r="A44" s="148" t="s">
        <v>668</v>
      </c>
      <c r="B44" s="131" t="s">
        <v>669</v>
      </c>
      <c r="C44" s="124"/>
      <c r="D44" s="125"/>
      <c r="E44" s="125"/>
      <c r="F44" s="147"/>
    </row>
    <row r="45" spans="1:6" x14ac:dyDescent="0.2">
      <c r="A45" s="123"/>
      <c r="B45" s="131"/>
      <c r="C45" s="124"/>
      <c r="D45" s="125"/>
      <c r="E45" s="125"/>
      <c r="F45" s="147"/>
    </row>
    <row r="46" spans="1:6" x14ac:dyDescent="0.2">
      <c r="A46" s="123"/>
      <c r="B46" s="131" t="s">
        <v>670</v>
      </c>
      <c r="C46" s="124" t="s">
        <v>50</v>
      </c>
      <c r="D46" s="125"/>
      <c r="E46" s="125"/>
      <c r="F46" s="141" t="s">
        <v>117</v>
      </c>
    </row>
    <row r="47" spans="1:6" x14ac:dyDescent="0.2">
      <c r="A47" s="123"/>
      <c r="B47" s="131"/>
      <c r="C47" s="124"/>
      <c r="D47" s="125"/>
      <c r="E47" s="125"/>
      <c r="F47" s="147"/>
    </row>
    <row r="48" spans="1:6" x14ac:dyDescent="0.2">
      <c r="A48" s="123"/>
      <c r="B48" s="131" t="s">
        <v>671</v>
      </c>
      <c r="C48" s="124" t="s">
        <v>50</v>
      </c>
      <c r="D48" s="125"/>
      <c r="E48" s="125"/>
      <c r="F48" s="141" t="s">
        <v>117</v>
      </c>
    </row>
    <row r="49" spans="1:6" x14ac:dyDescent="0.2">
      <c r="A49" s="123"/>
      <c r="B49" s="131"/>
      <c r="C49" s="124"/>
      <c r="D49" s="125"/>
      <c r="E49" s="125"/>
      <c r="F49" s="144"/>
    </row>
    <row r="50" spans="1:6" x14ac:dyDescent="0.2">
      <c r="A50" s="148" t="s">
        <v>672</v>
      </c>
      <c r="B50" s="131" t="s">
        <v>673</v>
      </c>
      <c r="C50" s="124" t="s">
        <v>50</v>
      </c>
      <c r="D50" s="125"/>
      <c r="E50" s="125"/>
      <c r="F50" s="141" t="s">
        <v>117</v>
      </c>
    </row>
    <row r="51" spans="1:6" x14ac:dyDescent="0.2">
      <c r="A51" s="123"/>
      <c r="B51" s="131"/>
      <c r="C51" s="124"/>
      <c r="D51" s="125"/>
      <c r="E51" s="125"/>
      <c r="F51" s="147"/>
    </row>
    <row r="52" spans="1:6" x14ac:dyDescent="0.2">
      <c r="A52" s="148" t="s">
        <v>674</v>
      </c>
      <c r="B52" s="131" t="s">
        <v>675</v>
      </c>
      <c r="C52" s="124"/>
      <c r="D52" s="125"/>
      <c r="E52" s="125"/>
      <c r="F52" s="147"/>
    </row>
    <row r="53" spans="1:6" x14ac:dyDescent="0.2">
      <c r="A53" s="148"/>
      <c r="B53" s="131" t="s">
        <v>676</v>
      </c>
      <c r="C53" s="124" t="s">
        <v>50</v>
      </c>
      <c r="D53" s="125"/>
      <c r="E53" s="125"/>
      <c r="F53" s="141" t="s">
        <v>117</v>
      </c>
    </row>
    <row r="54" spans="1:6" x14ac:dyDescent="0.2">
      <c r="A54" s="148"/>
      <c r="B54" s="131"/>
      <c r="C54" s="124"/>
      <c r="D54" s="125"/>
      <c r="E54" s="125"/>
      <c r="F54" s="147"/>
    </row>
    <row r="55" spans="1:6" x14ac:dyDescent="0.2">
      <c r="A55" s="148" t="s">
        <v>677</v>
      </c>
      <c r="B55" s="131" t="s">
        <v>678</v>
      </c>
      <c r="C55" s="124"/>
      <c r="D55" s="125"/>
      <c r="E55" s="125"/>
      <c r="F55" s="147"/>
    </row>
    <row r="56" spans="1:6" x14ac:dyDescent="0.2">
      <c r="A56" s="123"/>
      <c r="B56" s="131" t="s">
        <v>679</v>
      </c>
      <c r="C56" s="124" t="s">
        <v>50</v>
      </c>
      <c r="D56" s="125"/>
      <c r="E56" s="125"/>
      <c r="F56" s="141" t="s">
        <v>117</v>
      </c>
    </row>
    <row r="57" spans="1:6" x14ac:dyDescent="0.2">
      <c r="A57" s="123"/>
      <c r="B57" s="131"/>
      <c r="C57" s="124"/>
      <c r="D57" s="125"/>
      <c r="E57" s="125"/>
      <c r="F57" s="147"/>
    </row>
    <row r="58" spans="1:6" x14ac:dyDescent="0.2">
      <c r="A58" s="123"/>
      <c r="B58" s="131"/>
      <c r="C58" s="124"/>
      <c r="D58" s="132"/>
      <c r="E58" s="132"/>
      <c r="F58" s="133"/>
    </row>
    <row r="59" spans="1:6" x14ac:dyDescent="0.2">
      <c r="A59" s="123"/>
      <c r="B59" s="131"/>
      <c r="C59" s="124"/>
      <c r="D59" s="132"/>
      <c r="E59" s="132"/>
      <c r="F59" s="133"/>
    </row>
    <row r="60" spans="1:6" x14ac:dyDescent="0.2">
      <c r="A60" s="123"/>
      <c r="B60" s="131"/>
      <c r="C60" s="124"/>
      <c r="D60" s="132"/>
      <c r="E60" s="132"/>
      <c r="F60" s="133"/>
    </row>
    <row r="61" spans="1:6" x14ac:dyDescent="0.2">
      <c r="A61" s="123"/>
      <c r="B61" s="131"/>
      <c r="C61" s="124"/>
      <c r="D61" s="132"/>
      <c r="E61" s="132"/>
      <c r="F61" s="133"/>
    </row>
    <row r="62" spans="1:6" x14ac:dyDescent="0.2">
      <c r="A62" s="123"/>
      <c r="B62" s="131"/>
      <c r="C62" s="124"/>
      <c r="D62" s="132"/>
      <c r="E62" s="132"/>
      <c r="F62" s="133"/>
    </row>
    <row r="63" spans="1:6" x14ac:dyDescent="0.2">
      <c r="A63" s="123"/>
      <c r="B63" s="131"/>
      <c r="C63" s="124"/>
      <c r="D63" s="132"/>
      <c r="E63" s="132"/>
      <c r="F63" s="133"/>
    </row>
    <row r="64" spans="1:6" x14ac:dyDescent="0.2">
      <c r="A64" s="123"/>
      <c r="B64" s="131"/>
      <c r="C64" s="124"/>
      <c r="D64" s="132"/>
      <c r="E64" s="132"/>
      <c r="F64" s="133"/>
    </row>
    <row r="65" spans="1:6" x14ac:dyDescent="0.2">
      <c r="A65" s="123"/>
      <c r="B65" s="131"/>
      <c r="C65" s="124"/>
      <c r="D65" s="132"/>
      <c r="E65" s="132"/>
      <c r="F65" s="133"/>
    </row>
    <row r="66" spans="1:6" x14ac:dyDescent="0.2">
      <c r="A66" s="123"/>
      <c r="B66" s="131"/>
      <c r="C66" s="124"/>
      <c r="D66" s="132"/>
      <c r="E66" s="132"/>
      <c r="F66" s="133"/>
    </row>
    <row r="67" spans="1:6" x14ac:dyDescent="0.2">
      <c r="A67" s="123"/>
      <c r="B67" s="131"/>
      <c r="C67" s="124"/>
      <c r="D67" s="132"/>
      <c r="E67" s="132"/>
      <c r="F67" s="133"/>
    </row>
    <row r="68" spans="1:6" x14ac:dyDescent="0.2">
      <c r="A68" s="123"/>
      <c r="B68" s="131"/>
      <c r="C68" s="124"/>
      <c r="D68" s="132"/>
      <c r="E68" s="132"/>
      <c r="F68" s="133"/>
    </row>
    <row r="69" spans="1:6" x14ac:dyDescent="0.2">
      <c r="A69" s="123"/>
      <c r="B69" s="131"/>
      <c r="C69" s="124"/>
      <c r="D69" s="132"/>
      <c r="E69" s="132"/>
      <c r="F69" s="133"/>
    </row>
    <row r="70" spans="1:6" x14ac:dyDescent="0.2">
      <c r="A70" s="123"/>
      <c r="B70" s="131"/>
      <c r="C70" s="124"/>
      <c r="D70" s="132"/>
      <c r="E70" s="132"/>
      <c r="F70" s="133"/>
    </row>
    <row r="71" spans="1:6" x14ac:dyDescent="0.2">
      <c r="A71" s="123"/>
      <c r="B71" s="131"/>
      <c r="C71" s="124"/>
      <c r="D71" s="132"/>
      <c r="E71" s="132"/>
      <c r="F71" s="133"/>
    </row>
    <row r="72" spans="1:6" x14ac:dyDescent="0.2">
      <c r="A72" s="123"/>
      <c r="B72" s="131"/>
      <c r="C72" s="124"/>
      <c r="D72" s="132"/>
      <c r="E72" s="132"/>
      <c r="F72" s="133"/>
    </row>
    <row r="73" spans="1:6" x14ac:dyDescent="0.2">
      <c r="A73" s="157"/>
      <c r="B73" s="158"/>
      <c r="C73" s="149"/>
      <c r="D73" s="150"/>
      <c r="E73" s="122"/>
      <c r="F73" s="159"/>
    </row>
    <row r="74" spans="1:6" ht="15" customHeight="1" x14ac:dyDescent="0.2">
      <c r="A74" s="239" t="s">
        <v>40</v>
      </c>
      <c r="B74" s="240"/>
      <c r="C74" s="160"/>
      <c r="D74" s="161"/>
      <c r="E74" s="162"/>
      <c r="F74" s="163"/>
    </row>
    <row r="75" spans="1:6" x14ac:dyDescent="0.2">
      <c r="A75" s="151"/>
      <c r="B75" s="53"/>
      <c r="C75" s="152"/>
      <c r="D75" s="153"/>
      <c r="E75" s="154"/>
      <c r="F75" s="155"/>
    </row>
    <row r="76" spans="1:6" x14ac:dyDescent="0.2">
      <c r="A76" s="2"/>
    </row>
  </sheetData>
  <mergeCells count="1">
    <mergeCell ref="A74:B74"/>
  </mergeCells>
  <pageMargins left="0.70866141732283472" right="0.70866141732283472" top="0.74803149606299213" bottom="0.74803149606299213" header="0.31496062992125984" footer="0.31496062992125984"/>
  <pageSetup paperSize="9" scale="75" firstPageNumber="21" orientation="portrait" useFirstPageNumber="1" r:id="rId1"/>
  <headerFooter>
    <oddFooter>&amp;CC.2.1.&amp;P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A68BA-1AF2-494E-9277-7DBDD7DA86FB}">
  <dimension ref="A1:F79"/>
  <sheetViews>
    <sheetView workbookViewId="0">
      <selection activeCell="F78" sqref="F78"/>
    </sheetView>
  </sheetViews>
  <sheetFormatPr defaultRowHeight="12.75" x14ac:dyDescent="0.2"/>
  <cols>
    <col min="1" max="1" width="10.7109375" style="1" customWidth="1"/>
    <col min="2" max="2" width="45.7109375" style="1" customWidth="1"/>
    <col min="3" max="4" width="10.7109375" style="1" customWidth="1"/>
    <col min="5" max="5" width="15.7109375" style="1" customWidth="1"/>
    <col min="6" max="6" width="19.7109375" style="1" customWidth="1"/>
    <col min="7" max="16384" width="9.140625" style="1"/>
  </cols>
  <sheetData>
    <row r="1" spans="1:6" x14ac:dyDescent="0.2">
      <c r="A1" s="2" t="str">
        <f>'1200'!A1</f>
        <v>BLOUBERG MUNICIPALITY</v>
      </c>
    </row>
    <row r="2" spans="1:6" x14ac:dyDescent="0.2">
      <c r="A2" s="2" t="str">
        <f>'1200'!A2</f>
        <v>CONTRACT NO.: BM05/22/23</v>
      </c>
    </row>
    <row r="3" spans="1:6" x14ac:dyDescent="0.2">
      <c r="A3" s="2" t="str">
        <f>'1200'!A3</f>
        <v>ALLDAYS INTERNAL STREET AND STORMWATER PHASE 2</v>
      </c>
    </row>
    <row r="6" spans="1:6" x14ac:dyDescent="0.2">
      <c r="F6" s="74" t="s">
        <v>116</v>
      </c>
    </row>
    <row r="8" spans="1:6" x14ac:dyDescent="0.2">
      <c r="A8" s="59"/>
      <c r="B8" s="66"/>
      <c r="C8" s="58"/>
      <c r="D8" s="66"/>
      <c r="E8" s="58"/>
      <c r="F8" s="66"/>
    </row>
    <row r="9" spans="1:6" x14ac:dyDescent="0.2">
      <c r="A9" s="175" t="s">
        <v>48</v>
      </c>
      <c r="B9" s="176" t="s">
        <v>36</v>
      </c>
      <c r="C9" s="5" t="s">
        <v>4</v>
      </c>
      <c r="D9" s="176" t="s">
        <v>2</v>
      </c>
      <c r="E9" s="5" t="s">
        <v>3</v>
      </c>
      <c r="F9" s="176" t="s">
        <v>47</v>
      </c>
    </row>
    <row r="10" spans="1:6" x14ac:dyDescent="0.2">
      <c r="A10" s="175"/>
      <c r="B10" s="176"/>
      <c r="C10" s="5"/>
      <c r="D10" s="176"/>
      <c r="E10" s="5"/>
      <c r="F10" s="176" t="s">
        <v>46</v>
      </c>
    </row>
    <row r="11" spans="1:6" x14ac:dyDescent="0.2">
      <c r="A11" s="54"/>
      <c r="B11" s="67"/>
      <c r="C11" s="53"/>
      <c r="D11" s="67"/>
      <c r="E11" s="53"/>
      <c r="F11" s="67"/>
    </row>
    <row r="12" spans="1:6" x14ac:dyDescent="0.2">
      <c r="A12" s="59"/>
      <c r="B12" s="66"/>
      <c r="C12" s="58"/>
      <c r="D12" s="66"/>
      <c r="E12" s="58"/>
      <c r="F12" s="66"/>
    </row>
    <row r="13" spans="1:6" x14ac:dyDescent="0.2">
      <c r="A13" s="72" t="s">
        <v>115</v>
      </c>
      <c r="B13" s="65" t="s">
        <v>19</v>
      </c>
      <c r="D13" s="61"/>
      <c r="F13" s="61"/>
    </row>
    <row r="14" spans="1:6" x14ac:dyDescent="0.2">
      <c r="A14" s="71"/>
      <c r="B14" s="61"/>
      <c r="D14" s="61"/>
      <c r="F14" s="61"/>
    </row>
    <row r="15" spans="1:6" x14ac:dyDescent="0.2">
      <c r="A15" s="71">
        <v>56.01</v>
      </c>
      <c r="B15" s="61" t="s">
        <v>114</v>
      </c>
      <c r="D15" s="61"/>
      <c r="F15" s="61"/>
    </row>
    <row r="16" spans="1:6" x14ac:dyDescent="0.2">
      <c r="A16" s="71"/>
      <c r="B16" s="61" t="s">
        <v>113</v>
      </c>
      <c r="D16" s="61"/>
      <c r="F16" s="61"/>
    </row>
    <row r="17" spans="1:6" x14ac:dyDescent="0.2">
      <c r="A17" s="71"/>
      <c r="B17" s="61" t="s">
        <v>112</v>
      </c>
      <c r="D17" s="61"/>
      <c r="F17" s="61"/>
    </row>
    <row r="18" spans="1:6" x14ac:dyDescent="0.2">
      <c r="A18" s="71"/>
      <c r="B18" s="61" t="s">
        <v>111</v>
      </c>
      <c r="D18" s="61"/>
      <c r="F18" s="61"/>
    </row>
    <row r="19" spans="1:6" x14ac:dyDescent="0.2">
      <c r="A19" s="71"/>
      <c r="B19" s="61" t="s">
        <v>110</v>
      </c>
      <c r="D19" s="61"/>
      <c r="F19" s="61"/>
    </row>
    <row r="20" spans="1:6" x14ac:dyDescent="0.2">
      <c r="A20" s="71"/>
      <c r="B20" s="61"/>
      <c r="D20" s="61"/>
      <c r="F20" s="61"/>
    </row>
    <row r="21" spans="1:6" x14ac:dyDescent="0.2">
      <c r="A21" s="71"/>
      <c r="B21" s="61" t="s">
        <v>109</v>
      </c>
      <c r="D21" s="61"/>
      <c r="F21" s="55"/>
    </row>
    <row r="22" spans="1:6" x14ac:dyDescent="0.2">
      <c r="A22" s="71"/>
      <c r="B22" s="61" t="s">
        <v>108</v>
      </c>
      <c r="D22" s="61"/>
      <c r="F22" s="55"/>
    </row>
    <row r="23" spans="1:6" x14ac:dyDescent="0.2">
      <c r="A23" s="71"/>
      <c r="B23" s="61"/>
      <c r="D23" s="61"/>
      <c r="E23" s="68"/>
      <c r="F23" s="55"/>
    </row>
    <row r="24" spans="1:6" x14ac:dyDescent="0.2">
      <c r="A24" s="71"/>
      <c r="B24" s="61" t="s">
        <v>107</v>
      </c>
      <c r="C24" s="1" t="s">
        <v>51</v>
      </c>
      <c r="D24" s="61">
        <v>100</v>
      </c>
      <c r="E24" s="68"/>
      <c r="F24" s="55"/>
    </row>
    <row r="25" spans="1:6" x14ac:dyDescent="0.2">
      <c r="A25" s="71"/>
      <c r="B25" s="61"/>
      <c r="D25" s="61"/>
      <c r="E25" s="68"/>
      <c r="F25" s="55"/>
    </row>
    <row r="26" spans="1:6" x14ac:dyDescent="0.2">
      <c r="A26" s="71"/>
      <c r="B26" s="61" t="s">
        <v>106</v>
      </c>
      <c r="D26" s="61"/>
      <c r="E26" s="68"/>
      <c r="F26" s="55"/>
    </row>
    <row r="27" spans="1:6" x14ac:dyDescent="0.2">
      <c r="A27" s="71"/>
      <c r="B27" s="61" t="s">
        <v>105</v>
      </c>
      <c r="D27" s="61"/>
      <c r="E27" s="68"/>
      <c r="F27" s="55"/>
    </row>
    <row r="28" spans="1:6" x14ac:dyDescent="0.2">
      <c r="A28" s="71"/>
      <c r="B28" s="61"/>
      <c r="D28" s="61"/>
      <c r="E28" s="68"/>
      <c r="F28" s="55"/>
    </row>
    <row r="29" spans="1:6" x14ac:dyDescent="0.2">
      <c r="A29" s="71"/>
      <c r="B29" s="61" t="s">
        <v>104</v>
      </c>
      <c r="D29" s="61"/>
      <c r="E29" s="68"/>
      <c r="F29" s="55"/>
    </row>
    <row r="30" spans="1:6" x14ac:dyDescent="0.2">
      <c r="A30" s="71"/>
      <c r="B30" s="61"/>
      <c r="D30" s="61"/>
      <c r="E30" s="68"/>
      <c r="F30" s="55"/>
    </row>
    <row r="31" spans="1:6" x14ac:dyDescent="0.2">
      <c r="A31" s="71"/>
      <c r="B31" s="61" t="s">
        <v>103</v>
      </c>
      <c r="C31" s="1" t="s">
        <v>50</v>
      </c>
      <c r="D31" s="61">
        <v>19</v>
      </c>
      <c r="E31" s="68"/>
      <c r="F31" s="55"/>
    </row>
    <row r="32" spans="1:6" x14ac:dyDescent="0.2">
      <c r="A32" s="71"/>
      <c r="B32" s="61"/>
      <c r="D32" s="61"/>
      <c r="E32" s="68"/>
      <c r="F32" s="55"/>
    </row>
    <row r="33" spans="1:6" x14ac:dyDescent="0.2">
      <c r="A33" s="71"/>
      <c r="B33" s="61" t="s">
        <v>102</v>
      </c>
      <c r="D33" s="61"/>
      <c r="E33" s="68"/>
      <c r="F33" s="55"/>
    </row>
    <row r="34" spans="1:6" x14ac:dyDescent="0.2">
      <c r="A34" s="71"/>
      <c r="B34" s="61"/>
      <c r="D34" s="61"/>
      <c r="E34" s="68"/>
      <c r="F34" s="55"/>
    </row>
    <row r="35" spans="1:6" x14ac:dyDescent="0.2">
      <c r="A35" s="71"/>
      <c r="B35" s="61" t="s">
        <v>101</v>
      </c>
      <c r="C35" s="1" t="s">
        <v>50</v>
      </c>
      <c r="D35" s="61">
        <v>10</v>
      </c>
      <c r="E35" s="68"/>
      <c r="F35" s="55"/>
    </row>
    <row r="36" spans="1:6" x14ac:dyDescent="0.2">
      <c r="A36" s="71"/>
      <c r="B36" s="61"/>
      <c r="D36" s="61"/>
      <c r="E36" s="68"/>
      <c r="F36" s="55"/>
    </row>
    <row r="37" spans="1:6" x14ac:dyDescent="0.2">
      <c r="A37" s="71"/>
      <c r="B37" s="61" t="s">
        <v>100</v>
      </c>
      <c r="D37" s="61"/>
      <c r="E37" s="68"/>
      <c r="F37" s="55"/>
    </row>
    <row r="38" spans="1:6" x14ac:dyDescent="0.2">
      <c r="A38" s="71"/>
      <c r="B38" s="61"/>
      <c r="D38" s="61"/>
      <c r="E38" s="68"/>
      <c r="F38" s="55"/>
    </row>
    <row r="39" spans="1:6" x14ac:dyDescent="0.2">
      <c r="A39" s="71"/>
      <c r="B39" s="61" t="s">
        <v>99</v>
      </c>
      <c r="C39" s="1" t="s">
        <v>50</v>
      </c>
      <c r="D39" s="61">
        <v>10</v>
      </c>
      <c r="E39" s="68"/>
      <c r="F39" s="55"/>
    </row>
    <row r="40" spans="1:6" x14ac:dyDescent="0.2">
      <c r="A40" s="71"/>
      <c r="B40" s="61"/>
      <c r="D40" s="61"/>
      <c r="E40" s="68"/>
      <c r="F40" s="55"/>
    </row>
    <row r="41" spans="1:6" x14ac:dyDescent="0.2">
      <c r="A41" s="71">
        <v>56.02</v>
      </c>
      <c r="B41" s="61" t="s">
        <v>98</v>
      </c>
      <c r="D41" s="61"/>
      <c r="E41" s="68"/>
      <c r="F41" s="55"/>
    </row>
    <row r="42" spans="1:6" x14ac:dyDescent="0.2">
      <c r="A42" s="71"/>
      <c r="B42" s="61"/>
      <c r="D42" s="61"/>
      <c r="E42" s="68"/>
      <c r="F42" s="55"/>
    </row>
    <row r="43" spans="1:6" x14ac:dyDescent="0.2">
      <c r="A43" s="71"/>
      <c r="B43" s="61" t="s">
        <v>97</v>
      </c>
      <c r="D43" s="61"/>
      <c r="E43" s="68"/>
      <c r="F43" s="55"/>
    </row>
    <row r="44" spans="1:6" x14ac:dyDescent="0.2">
      <c r="A44" s="71"/>
      <c r="B44" s="61"/>
      <c r="D44" s="61"/>
      <c r="E44" s="68"/>
      <c r="F44" s="55"/>
    </row>
    <row r="45" spans="1:6" x14ac:dyDescent="0.2">
      <c r="A45" s="71"/>
      <c r="B45" s="61" t="s">
        <v>96</v>
      </c>
      <c r="C45" s="1" t="s">
        <v>89</v>
      </c>
      <c r="D45" s="61">
        <v>100</v>
      </c>
      <c r="E45" s="68"/>
      <c r="F45" s="55"/>
    </row>
    <row r="46" spans="1:6" x14ac:dyDescent="0.2">
      <c r="A46" s="71"/>
      <c r="B46" s="61"/>
      <c r="D46" s="61"/>
      <c r="E46" s="68"/>
      <c r="F46" s="55"/>
    </row>
    <row r="47" spans="1:6" x14ac:dyDescent="0.2">
      <c r="A47" s="71"/>
      <c r="B47" s="61" t="s">
        <v>95</v>
      </c>
      <c r="D47" s="61"/>
      <c r="E47" s="68"/>
      <c r="F47" s="55"/>
    </row>
    <row r="48" spans="1:6" x14ac:dyDescent="0.2">
      <c r="A48" s="71"/>
      <c r="B48" s="61" t="s">
        <v>94</v>
      </c>
      <c r="D48" s="61"/>
      <c r="E48" s="68"/>
      <c r="F48" s="55"/>
    </row>
    <row r="49" spans="1:6" x14ac:dyDescent="0.2">
      <c r="A49" s="71"/>
      <c r="B49" s="61"/>
      <c r="D49" s="61"/>
      <c r="E49" s="68"/>
      <c r="F49" s="55"/>
    </row>
    <row r="50" spans="1:6" x14ac:dyDescent="0.2">
      <c r="A50" s="71"/>
      <c r="B50" s="61" t="s">
        <v>93</v>
      </c>
      <c r="C50" s="1" t="s">
        <v>89</v>
      </c>
      <c r="D50" s="61">
        <v>100</v>
      </c>
      <c r="E50" s="68"/>
      <c r="F50" s="55"/>
    </row>
    <row r="51" spans="1:6" x14ac:dyDescent="0.2">
      <c r="A51" s="71"/>
      <c r="B51" s="61"/>
      <c r="D51" s="61"/>
      <c r="E51" s="68"/>
      <c r="F51" s="55"/>
    </row>
    <row r="52" spans="1:6" x14ac:dyDescent="0.2">
      <c r="A52" s="71"/>
      <c r="B52" s="61"/>
      <c r="D52" s="61"/>
      <c r="E52" s="68"/>
      <c r="F52" s="55"/>
    </row>
    <row r="53" spans="1:6" x14ac:dyDescent="0.2">
      <c r="A53" s="71">
        <v>56.03</v>
      </c>
      <c r="B53" s="61" t="s">
        <v>92</v>
      </c>
      <c r="D53" s="61"/>
      <c r="E53" s="68"/>
      <c r="F53" s="55"/>
    </row>
    <row r="54" spans="1:6" x14ac:dyDescent="0.2">
      <c r="A54" s="71"/>
      <c r="B54" s="61" t="s">
        <v>91</v>
      </c>
      <c r="D54" s="61"/>
      <c r="E54" s="68"/>
      <c r="F54" s="55"/>
    </row>
    <row r="55" spans="1:6" x14ac:dyDescent="0.2">
      <c r="A55" s="71"/>
      <c r="B55" s="61"/>
      <c r="D55" s="61"/>
      <c r="E55" s="68"/>
      <c r="F55" s="55"/>
    </row>
    <row r="56" spans="1:6" x14ac:dyDescent="0.2">
      <c r="A56" s="71"/>
      <c r="B56" s="61" t="s">
        <v>90</v>
      </c>
      <c r="C56" s="1" t="s">
        <v>89</v>
      </c>
      <c r="D56" s="61">
        <v>10</v>
      </c>
      <c r="E56" s="68"/>
      <c r="F56" s="55"/>
    </row>
    <row r="57" spans="1:6" x14ac:dyDescent="0.2">
      <c r="A57" s="71"/>
      <c r="B57" s="61"/>
      <c r="D57" s="61"/>
      <c r="E57" s="68"/>
      <c r="F57" s="55"/>
    </row>
    <row r="58" spans="1:6" x14ac:dyDescent="0.2">
      <c r="A58" s="71" t="s">
        <v>88</v>
      </c>
      <c r="B58" s="61" t="s">
        <v>87</v>
      </c>
      <c r="D58" s="61"/>
      <c r="E58" s="68"/>
      <c r="F58" s="55"/>
    </row>
    <row r="59" spans="1:6" x14ac:dyDescent="0.2">
      <c r="A59" s="71"/>
      <c r="B59" s="61" t="s">
        <v>86</v>
      </c>
      <c r="C59" s="1" t="s">
        <v>80</v>
      </c>
      <c r="D59" s="61">
        <v>8</v>
      </c>
      <c r="E59" s="68"/>
      <c r="F59" s="55"/>
    </row>
    <row r="60" spans="1:6" x14ac:dyDescent="0.2">
      <c r="A60" s="71"/>
      <c r="B60" s="61"/>
      <c r="D60" s="61"/>
      <c r="E60" s="68"/>
      <c r="F60" s="55"/>
    </row>
    <row r="61" spans="1:6" x14ac:dyDescent="0.2">
      <c r="A61" s="71" t="s">
        <v>85</v>
      </c>
      <c r="B61" s="61" t="s">
        <v>84</v>
      </c>
      <c r="D61" s="61"/>
      <c r="E61" s="68"/>
      <c r="F61" s="55"/>
    </row>
    <row r="62" spans="1:6" x14ac:dyDescent="0.2">
      <c r="A62" s="71"/>
      <c r="B62" s="61" t="s">
        <v>83</v>
      </c>
      <c r="C62" s="1" t="s">
        <v>80</v>
      </c>
      <c r="D62" s="61">
        <v>8</v>
      </c>
      <c r="E62" s="68"/>
      <c r="F62" s="55"/>
    </row>
    <row r="63" spans="1:6" x14ac:dyDescent="0.2">
      <c r="A63" s="71"/>
      <c r="B63" s="61"/>
      <c r="D63" s="61"/>
      <c r="E63" s="68"/>
      <c r="F63" s="55"/>
    </row>
    <row r="64" spans="1:6" x14ac:dyDescent="0.2">
      <c r="A64" s="71" t="s">
        <v>82</v>
      </c>
      <c r="B64" s="61" t="s">
        <v>81</v>
      </c>
      <c r="C64" s="1" t="s">
        <v>80</v>
      </c>
      <c r="D64" s="61">
        <v>10</v>
      </c>
      <c r="E64" s="68"/>
      <c r="F64" s="55"/>
    </row>
    <row r="65" spans="1:6" x14ac:dyDescent="0.2">
      <c r="A65" s="71"/>
      <c r="B65" s="61"/>
      <c r="D65" s="61"/>
      <c r="E65" s="68"/>
      <c r="F65" s="55"/>
    </row>
    <row r="66" spans="1:6" x14ac:dyDescent="0.2">
      <c r="A66" s="71" t="s">
        <v>79</v>
      </c>
      <c r="B66" s="61" t="s">
        <v>78</v>
      </c>
      <c r="D66" s="61"/>
      <c r="E66" s="68"/>
      <c r="F66" s="55"/>
    </row>
    <row r="67" spans="1:6" x14ac:dyDescent="0.2">
      <c r="A67" s="62"/>
      <c r="B67" s="61" t="s">
        <v>77</v>
      </c>
      <c r="C67" s="1" t="s">
        <v>50</v>
      </c>
      <c r="D67" s="61">
        <v>10</v>
      </c>
      <c r="E67" s="68"/>
      <c r="F67" s="75"/>
    </row>
    <row r="68" spans="1:6" x14ac:dyDescent="0.2">
      <c r="A68" s="62"/>
      <c r="B68" s="61"/>
      <c r="D68" s="61"/>
      <c r="E68" s="68"/>
      <c r="F68" s="60"/>
    </row>
    <row r="69" spans="1:6" x14ac:dyDescent="0.2">
      <c r="A69" s="62"/>
      <c r="B69" s="61"/>
      <c r="D69" s="61"/>
      <c r="E69" s="68"/>
      <c r="F69" s="60"/>
    </row>
    <row r="70" spans="1:6" x14ac:dyDescent="0.2">
      <c r="A70" s="62"/>
      <c r="B70" s="61"/>
      <c r="D70" s="61"/>
      <c r="E70" s="68"/>
      <c r="F70" s="60"/>
    </row>
    <row r="71" spans="1:6" x14ac:dyDescent="0.2">
      <c r="A71" s="62"/>
      <c r="B71" s="61"/>
      <c r="D71" s="61"/>
      <c r="E71" s="68"/>
      <c r="F71" s="60"/>
    </row>
    <row r="72" spans="1:6" x14ac:dyDescent="0.2">
      <c r="A72" s="62"/>
      <c r="B72" s="61"/>
      <c r="D72" s="61"/>
      <c r="E72" s="68"/>
      <c r="F72" s="60"/>
    </row>
    <row r="73" spans="1:6" x14ac:dyDescent="0.2">
      <c r="A73" s="62"/>
      <c r="B73" s="61"/>
      <c r="D73" s="61"/>
      <c r="E73" s="68"/>
      <c r="F73" s="60"/>
    </row>
    <row r="74" spans="1:6" x14ac:dyDescent="0.2">
      <c r="A74" s="62"/>
      <c r="B74" s="61"/>
      <c r="D74" s="61"/>
      <c r="E74" s="68"/>
      <c r="F74" s="60"/>
    </row>
    <row r="75" spans="1:6" x14ac:dyDescent="0.2">
      <c r="A75" s="62"/>
      <c r="B75" s="61"/>
      <c r="D75" s="61"/>
      <c r="E75" s="68"/>
      <c r="F75" s="60"/>
    </row>
    <row r="76" spans="1:6" x14ac:dyDescent="0.2">
      <c r="A76" s="54"/>
      <c r="B76" s="67"/>
      <c r="C76" s="53"/>
      <c r="D76" s="67"/>
      <c r="E76" s="73"/>
      <c r="F76" s="52"/>
    </row>
    <row r="77" spans="1:6" x14ac:dyDescent="0.2">
      <c r="A77" s="59"/>
      <c r="B77" s="58"/>
      <c r="C77" s="58"/>
      <c r="D77" s="58"/>
      <c r="E77" s="69"/>
      <c r="F77" s="57"/>
    </row>
    <row r="78" spans="1:6" x14ac:dyDescent="0.2">
      <c r="A78" s="56" t="s">
        <v>40</v>
      </c>
      <c r="E78" s="68"/>
      <c r="F78" s="172"/>
    </row>
    <row r="79" spans="1:6" x14ac:dyDescent="0.2">
      <c r="A79" s="54"/>
      <c r="B79" s="53"/>
      <c r="C79" s="53"/>
      <c r="D79" s="53"/>
      <c r="E79" s="53"/>
      <c r="F79" s="67"/>
    </row>
  </sheetData>
  <pageMargins left="0.70866141732283472" right="0.70866141732283472" top="0.74803149606299213" bottom="0.74803149606299213" header="0.31496062992125984" footer="0.31496062992125984"/>
  <pageSetup paperSize="9" scale="75" firstPageNumber="22" orientation="portrait" useFirstPageNumber="1" r:id="rId1"/>
  <headerFooter>
    <oddFooter>&amp;CC.2.1.&amp;P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52C21-203F-43B7-81DF-09D12171DD0F}">
  <dimension ref="A1:F72"/>
  <sheetViews>
    <sheetView workbookViewId="0">
      <selection activeCell="F71" sqref="F71"/>
    </sheetView>
  </sheetViews>
  <sheetFormatPr defaultRowHeight="12.75" x14ac:dyDescent="0.2"/>
  <cols>
    <col min="1" max="1" width="10.7109375" style="1" customWidth="1"/>
    <col min="2" max="2" width="35.7109375" style="1" customWidth="1"/>
    <col min="3" max="4" width="10.7109375" style="1" customWidth="1"/>
    <col min="5" max="5" width="15.5703125" style="1" customWidth="1"/>
    <col min="6" max="6" width="19.7109375" style="1" customWidth="1"/>
    <col min="7" max="16384" width="9.140625" style="1"/>
  </cols>
  <sheetData>
    <row r="1" spans="1:6" x14ac:dyDescent="0.2">
      <c r="A1" s="2" t="str">
        <f>'1200'!A1</f>
        <v>BLOUBERG MUNICIPALITY</v>
      </c>
    </row>
    <row r="2" spans="1:6" x14ac:dyDescent="0.2">
      <c r="A2" s="2" t="str">
        <f>'1200'!A2</f>
        <v>CONTRACT NO.: BM05/22/23</v>
      </c>
    </row>
    <row r="3" spans="1:6" x14ac:dyDescent="0.2">
      <c r="A3" s="2" t="str">
        <f>'1200'!A3</f>
        <v>ALLDAYS INTERNAL STREET AND STORMWATER PHASE 2</v>
      </c>
    </row>
    <row r="7" spans="1:6" x14ac:dyDescent="0.2">
      <c r="F7" s="74" t="s">
        <v>76</v>
      </c>
    </row>
    <row r="9" spans="1:6" x14ac:dyDescent="0.2">
      <c r="A9" s="177"/>
      <c r="B9" s="178"/>
      <c r="C9" s="95"/>
      <c r="D9" s="178"/>
      <c r="E9" s="95"/>
      <c r="F9" s="178"/>
    </row>
    <row r="10" spans="1:6" x14ac:dyDescent="0.2">
      <c r="A10" s="175" t="s">
        <v>48</v>
      </c>
      <c r="B10" s="176" t="s">
        <v>36</v>
      </c>
      <c r="C10" s="5" t="s">
        <v>4</v>
      </c>
      <c r="D10" s="176" t="s">
        <v>2</v>
      </c>
      <c r="E10" s="5" t="s">
        <v>3</v>
      </c>
      <c r="F10" s="176" t="s">
        <v>47</v>
      </c>
    </row>
    <row r="11" spans="1:6" x14ac:dyDescent="0.2">
      <c r="A11" s="175"/>
      <c r="B11" s="176"/>
      <c r="C11" s="5"/>
      <c r="D11" s="176"/>
      <c r="E11" s="5"/>
      <c r="F11" s="176" t="s">
        <v>46</v>
      </c>
    </row>
    <row r="12" spans="1:6" x14ac:dyDescent="0.2">
      <c r="A12" s="54"/>
      <c r="B12" s="67"/>
      <c r="C12" s="53"/>
      <c r="D12" s="67"/>
      <c r="E12" s="53"/>
      <c r="F12" s="67"/>
    </row>
    <row r="13" spans="1:6" x14ac:dyDescent="0.2">
      <c r="A13" s="59"/>
      <c r="B13" s="66"/>
      <c r="C13" s="58"/>
      <c r="D13" s="66"/>
      <c r="E13" s="58"/>
      <c r="F13" s="66"/>
    </row>
    <row r="14" spans="1:6" x14ac:dyDescent="0.2">
      <c r="A14" s="72" t="s">
        <v>75</v>
      </c>
      <c r="B14" s="65" t="s">
        <v>18</v>
      </c>
      <c r="D14" s="61"/>
      <c r="F14" s="61"/>
    </row>
    <row r="15" spans="1:6" x14ac:dyDescent="0.2">
      <c r="A15" s="71"/>
      <c r="B15" s="61"/>
      <c r="D15" s="61"/>
      <c r="F15" s="61"/>
    </row>
    <row r="16" spans="1:6" x14ac:dyDescent="0.2">
      <c r="A16" s="71">
        <v>57.02</v>
      </c>
      <c r="B16" s="61" t="s">
        <v>74</v>
      </c>
      <c r="D16" s="61"/>
      <c r="F16" s="61"/>
    </row>
    <row r="17" spans="1:6" x14ac:dyDescent="0.2">
      <c r="A17" s="71"/>
      <c r="B17" s="61"/>
      <c r="D17" s="61"/>
      <c r="F17" s="61"/>
    </row>
    <row r="18" spans="1:6" x14ac:dyDescent="0.2">
      <c r="A18" s="71"/>
      <c r="B18" s="61" t="s">
        <v>73</v>
      </c>
      <c r="D18" s="61"/>
      <c r="F18" s="55"/>
    </row>
    <row r="19" spans="1:6" x14ac:dyDescent="0.2">
      <c r="A19" s="71"/>
      <c r="B19" s="61"/>
      <c r="D19" s="61"/>
      <c r="F19" s="55"/>
    </row>
    <row r="20" spans="1:6" x14ac:dyDescent="0.2">
      <c r="A20" s="71"/>
      <c r="B20" s="61" t="s">
        <v>72</v>
      </c>
      <c r="C20" s="1" t="s">
        <v>5</v>
      </c>
      <c r="D20" s="61">
        <v>8</v>
      </c>
      <c r="E20" s="68"/>
      <c r="F20" s="55"/>
    </row>
    <row r="21" spans="1:6" x14ac:dyDescent="0.2">
      <c r="A21" s="71"/>
      <c r="B21" s="61"/>
      <c r="D21" s="61"/>
      <c r="E21" s="68"/>
      <c r="F21" s="55"/>
    </row>
    <row r="22" spans="1:6" x14ac:dyDescent="0.2">
      <c r="A22" s="71"/>
      <c r="B22" s="61" t="s">
        <v>71</v>
      </c>
      <c r="C22" s="1" t="s">
        <v>5</v>
      </c>
      <c r="D22" s="61">
        <v>0.2</v>
      </c>
      <c r="E22" s="68"/>
      <c r="F22" s="70"/>
    </row>
    <row r="23" spans="1:6" x14ac:dyDescent="0.2">
      <c r="A23" s="71"/>
      <c r="B23" s="61"/>
      <c r="D23" s="61"/>
      <c r="E23" s="68"/>
      <c r="F23" s="70"/>
    </row>
    <row r="24" spans="1:6" x14ac:dyDescent="0.2">
      <c r="A24" s="71"/>
      <c r="B24" s="61" t="s">
        <v>70</v>
      </c>
      <c r="C24" s="1" t="s">
        <v>5</v>
      </c>
      <c r="D24" s="61"/>
      <c r="E24" s="68"/>
      <c r="F24" s="70" t="s">
        <v>154</v>
      </c>
    </row>
    <row r="25" spans="1:6" x14ac:dyDescent="0.2">
      <c r="A25" s="71"/>
      <c r="B25" s="61"/>
      <c r="D25" s="61"/>
      <c r="E25" s="68"/>
      <c r="F25" s="55"/>
    </row>
    <row r="26" spans="1:6" x14ac:dyDescent="0.2">
      <c r="A26" s="71"/>
      <c r="B26" s="61" t="s">
        <v>69</v>
      </c>
      <c r="C26" s="1" t="s">
        <v>51</v>
      </c>
      <c r="D26" s="61">
        <v>300</v>
      </c>
      <c r="E26" s="68"/>
      <c r="F26" s="55"/>
    </row>
    <row r="27" spans="1:6" x14ac:dyDescent="0.2">
      <c r="A27" s="71"/>
      <c r="B27" s="61"/>
      <c r="D27" s="61"/>
      <c r="E27" s="68"/>
      <c r="F27" s="55"/>
    </row>
    <row r="28" spans="1:6" x14ac:dyDescent="0.2">
      <c r="A28" s="71"/>
      <c r="B28" s="61" t="s">
        <v>68</v>
      </c>
      <c r="C28" s="1" t="s">
        <v>51</v>
      </c>
      <c r="D28" s="61"/>
      <c r="E28" s="68"/>
      <c r="F28" s="70" t="s">
        <v>154</v>
      </c>
    </row>
    <row r="29" spans="1:6" x14ac:dyDescent="0.2">
      <c r="A29" s="71"/>
      <c r="B29" s="61"/>
      <c r="D29" s="61"/>
      <c r="E29" s="68"/>
      <c r="F29" s="55"/>
    </row>
    <row r="30" spans="1:6" x14ac:dyDescent="0.2">
      <c r="A30" s="71" t="s">
        <v>67</v>
      </c>
      <c r="B30" s="61" t="s">
        <v>66</v>
      </c>
      <c r="D30" s="61"/>
      <c r="E30" s="68"/>
      <c r="F30" s="55"/>
    </row>
    <row r="31" spans="1:6" x14ac:dyDescent="0.2">
      <c r="A31" s="71"/>
      <c r="B31" s="61" t="s">
        <v>65</v>
      </c>
      <c r="D31" s="61"/>
      <c r="E31" s="68"/>
      <c r="F31" s="55"/>
    </row>
    <row r="32" spans="1:6" x14ac:dyDescent="0.2">
      <c r="A32" s="71"/>
      <c r="B32" s="61" t="s">
        <v>64</v>
      </c>
      <c r="C32" s="1" t="s">
        <v>5</v>
      </c>
      <c r="D32" s="61">
        <v>8</v>
      </c>
      <c r="E32" s="68"/>
      <c r="F32" s="55"/>
    </row>
    <row r="33" spans="1:6" x14ac:dyDescent="0.2">
      <c r="A33" s="71"/>
      <c r="B33" s="61"/>
      <c r="D33" s="61"/>
      <c r="E33" s="68"/>
      <c r="F33" s="55"/>
    </row>
    <row r="34" spans="1:6" x14ac:dyDescent="0.2">
      <c r="A34" s="71">
        <v>57.07</v>
      </c>
      <c r="B34" s="61" t="s">
        <v>63</v>
      </c>
      <c r="D34" s="61"/>
      <c r="E34" s="68"/>
      <c r="F34" s="55"/>
    </row>
    <row r="35" spans="1:6" x14ac:dyDescent="0.2">
      <c r="A35" s="71"/>
      <c r="B35" s="61" t="s">
        <v>62</v>
      </c>
      <c r="C35" s="1" t="s">
        <v>61</v>
      </c>
      <c r="D35" s="61">
        <v>1</v>
      </c>
      <c r="E35" s="68"/>
      <c r="F35" s="55"/>
    </row>
    <row r="36" spans="1:6" x14ac:dyDescent="0.2">
      <c r="A36" s="71"/>
      <c r="B36" s="61"/>
      <c r="D36" s="61"/>
      <c r="E36" s="68"/>
      <c r="F36" s="55"/>
    </row>
    <row r="37" spans="1:6" x14ac:dyDescent="0.2">
      <c r="A37" s="62"/>
      <c r="B37" s="61"/>
      <c r="D37" s="61"/>
      <c r="E37" s="68"/>
      <c r="F37" s="55"/>
    </row>
    <row r="38" spans="1:6" x14ac:dyDescent="0.2">
      <c r="A38" s="62"/>
      <c r="B38" s="61"/>
      <c r="D38" s="61"/>
      <c r="E38" s="68"/>
      <c r="F38" s="60"/>
    </row>
    <row r="39" spans="1:6" x14ac:dyDescent="0.2">
      <c r="A39" s="62"/>
      <c r="B39" s="61"/>
      <c r="D39" s="61"/>
      <c r="E39" s="68"/>
      <c r="F39" s="60"/>
    </row>
    <row r="40" spans="1:6" x14ac:dyDescent="0.2">
      <c r="A40" s="62"/>
      <c r="B40" s="61"/>
      <c r="D40" s="61"/>
      <c r="E40" s="68"/>
      <c r="F40" s="60"/>
    </row>
    <row r="41" spans="1:6" x14ac:dyDescent="0.2">
      <c r="A41" s="62"/>
      <c r="B41" s="61"/>
      <c r="D41" s="61"/>
      <c r="E41" s="68"/>
      <c r="F41" s="60"/>
    </row>
    <row r="42" spans="1:6" x14ac:dyDescent="0.2">
      <c r="A42" s="62"/>
      <c r="B42" s="61"/>
      <c r="D42" s="61"/>
      <c r="E42" s="68"/>
      <c r="F42" s="60"/>
    </row>
    <row r="43" spans="1:6" x14ac:dyDescent="0.2">
      <c r="A43" s="62"/>
      <c r="B43" s="61"/>
      <c r="D43" s="61"/>
      <c r="E43" s="68"/>
      <c r="F43" s="60"/>
    </row>
    <row r="44" spans="1:6" x14ac:dyDescent="0.2">
      <c r="A44" s="62"/>
      <c r="B44" s="61"/>
      <c r="D44" s="61"/>
      <c r="E44" s="68"/>
      <c r="F44" s="60"/>
    </row>
    <row r="45" spans="1:6" x14ac:dyDescent="0.2">
      <c r="A45" s="62"/>
      <c r="B45" s="61"/>
      <c r="D45" s="61"/>
      <c r="E45" s="68"/>
      <c r="F45" s="60"/>
    </row>
    <row r="46" spans="1:6" x14ac:dyDescent="0.2">
      <c r="A46" s="62"/>
      <c r="B46" s="61"/>
      <c r="D46" s="61"/>
      <c r="E46" s="68"/>
      <c r="F46" s="60"/>
    </row>
    <row r="47" spans="1:6" x14ac:dyDescent="0.2">
      <c r="A47" s="62"/>
      <c r="B47" s="61"/>
      <c r="D47" s="61"/>
      <c r="E47" s="68"/>
      <c r="F47" s="60"/>
    </row>
    <row r="48" spans="1:6" x14ac:dyDescent="0.2">
      <c r="A48" s="62"/>
      <c r="B48" s="61"/>
      <c r="D48" s="61"/>
      <c r="E48" s="68"/>
      <c r="F48" s="60"/>
    </row>
    <row r="49" spans="1:6" x14ac:dyDescent="0.2">
      <c r="A49" s="62"/>
      <c r="B49" s="61"/>
      <c r="D49" s="61"/>
      <c r="E49" s="68"/>
      <c r="F49" s="60"/>
    </row>
    <row r="50" spans="1:6" x14ac:dyDescent="0.2">
      <c r="A50" s="62"/>
      <c r="B50" s="61"/>
      <c r="D50" s="61"/>
      <c r="E50" s="68"/>
      <c r="F50" s="60"/>
    </row>
    <row r="51" spans="1:6" x14ac:dyDescent="0.2">
      <c r="A51" s="62"/>
      <c r="B51" s="61"/>
      <c r="D51" s="61"/>
      <c r="E51" s="68"/>
      <c r="F51" s="60"/>
    </row>
    <row r="52" spans="1:6" x14ac:dyDescent="0.2">
      <c r="A52" s="62"/>
      <c r="B52" s="61"/>
      <c r="D52" s="61"/>
      <c r="E52" s="68"/>
      <c r="F52" s="60"/>
    </row>
    <row r="53" spans="1:6" x14ac:dyDescent="0.2">
      <c r="A53" s="62"/>
      <c r="B53" s="61"/>
      <c r="D53" s="61"/>
      <c r="E53" s="68"/>
      <c r="F53" s="60"/>
    </row>
    <row r="54" spans="1:6" x14ac:dyDescent="0.2">
      <c r="A54" s="62"/>
      <c r="B54" s="61"/>
      <c r="D54" s="61"/>
      <c r="E54" s="68"/>
      <c r="F54" s="60"/>
    </row>
    <row r="55" spans="1:6" x14ac:dyDescent="0.2">
      <c r="A55" s="62"/>
      <c r="B55" s="61"/>
      <c r="D55" s="61"/>
      <c r="E55" s="68"/>
      <c r="F55" s="60"/>
    </row>
    <row r="56" spans="1:6" x14ac:dyDescent="0.2">
      <c r="A56" s="62"/>
      <c r="B56" s="61"/>
      <c r="D56" s="61"/>
      <c r="E56" s="68"/>
      <c r="F56" s="60"/>
    </row>
    <row r="57" spans="1:6" x14ac:dyDescent="0.2">
      <c r="A57" s="62"/>
      <c r="B57" s="61"/>
      <c r="D57" s="61"/>
      <c r="E57" s="68"/>
      <c r="F57" s="60"/>
    </row>
    <row r="58" spans="1:6" x14ac:dyDescent="0.2">
      <c r="A58" s="62"/>
      <c r="B58" s="61"/>
      <c r="D58" s="61"/>
      <c r="E58" s="68"/>
      <c r="F58" s="60"/>
    </row>
    <row r="59" spans="1:6" x14ac:dyDescent="0.2">
      <c r="A59" s="62"/>
      <c r="B59" s="61"/>
      <c r="D59" s="61"/>
      <c r="E59" s="68"/>
      <c r="F59" s="60"/>
    </row>
    <row r="60" spans="1:6" x14ac:dyDescent="0.2">
      <c r="A60" s="62"/>
      <c r="B60" s="61"/>
      <c r="D60" s="61"/>
      <c r="E60" s="68"/>
      <c r="F60" s="60"/>
    </row>
    <row r="61" spans="1:6" x14ac:dyDescent="0.2">
      <c r="A61" s="62"/>
      <c r="B61" s="61"/>
      <c r="D61" s="61"/>
      <c r="E61" s="68"/>
      <c r="F61" s="60"/>
    </row>
    <row r="62" spans="1:6" x14ac:dyDescent="0.2">
      <c r="A62" s="62"/>
      <c r="B62" s="61"/>
      <c r="D62" s="61"/>
      <c r="E62" s="68"/>
      <c r="F62" s="60"/>
    </row>
    <row r="63" spans="1:6" x14ac:dyDescent="0.2">
      <c r="A63" s="62"/>
      <c r="B63" s="61"/>
      <c r="D63" s="61"/>
      <c r="E63" s="68"/>
      <c r="F63" s="60"/>
    </row>
    <row r="64" spans="1:6" x14ac:dyDescent="0.2">
      <c r="A64" s="62"/>
      <c r="B64" s="61"/>
      <c r="D64" s="61"/>
      <c r="E64" s="68"/>
      <c r="F64" s="60"/>
    </row>
    <row r="65" spans="1:6" x14ac:dyDescent="0.2">
      <c r="A65" s="62"/>
      <c r="B65" s="61"/>
      <c r="D65" s="61"/>
      <c r="E65" s="68"/>
      <c r="F65" s="60"/>
    </row>
    <row r="66" spans="1:6" x14ac:dyDescent="0.2">
      <c r="A66" s="62"/>
      <c r="B66" s="61"/>
      <c r="D66" s="61"/>
      <c r="E66" s="68"/>
      <c r="F66" s="60"/>
    </row>
    <row r="67" spans="1:6" x14ac:dyDescent="0.2">
      <c r="A67" s="62"/>
      <c r="B67" s="61"/>
      <c r="D67" s="61"/>
      <c r="E67" s="68"/>
      <c r="F67" s="60"/>
    </row>
    <row r="68" spans="1:6" x14ac:dyDescent="0.2">
      <c r="A68" s="62"/>
      <c r="B68" s="61"/>
      <c r="D68" s="61"/>
      <c r="E68" s="68"/>
      <c r="F68" s="60"/>
    </row>
    <row r="69" spans="1:6" x14ac:dyDescent="0.2">
      <c r="A69" s="54"/>
      <c r="B69" s="67"/>
      <c r="C69" s="53"/>
      <c r="D69" s="67"/>
      <c r="E69" s="73"/>
      <c r="F69" s="52"/>
    </row>
    <row r="70" spans="1:6" x14ac:dyDescent="0.2">
      <c r="A70" s="59"/>
      <c r="B70" s="58"/>
      <c r="C70" s="58"/>
      <c r="D70" s="58"/>
      <c r="E70" s="69"/>
      <c r="F70" s="57"/>
    </row>
    <row r="71" spans="1:6" x14ac:dyDescent="0.2">
      <c r="A71" s="56" t="s">
        <v>40</v>
      </c>
      <c r="E71" s="68"/>
      <c r="F71" s="172"/>
    </row>
    <row r="72" spans="1:6" x14ac:dyDescent="0.2">
      <c r="A72" s="54"/>
      <c r="B72" s="53"/>
      <c r="C72" s="53"/>
      <c r="D72" s="53"/>
      <c r="E72" s="73"/>
      <c r="F72" s="52"/>
    </row>
  </sheetData>
  <pageMargins left="0.70866141732283472" right="0.70866141732283472" top="0.74803149606299213" bottom="0.74803149606299213" header="0.31496062992125984" footer="0.31496062992125984"/>
  <pageSetup paperSize="9" scale="82" firstPageNumber="23" orientation="portrait" useFirstPageNumber="1" r:id="rId1"/>
  <headerFooter>
    <oddFooter>&amp;CC.2.1.&amp;P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4912D-C288-4473-BD7F-8D4D24808F4D}">
  <dimension ref="A1:F79"/>
  <sheetViews>
    <sheetView zoomScale="90" zoomScaleNormal="90" workbookViewId="0">
      <selection activeCell="F78" sqref="F78"/>
    </sheetView>
  </sheetViews>
  <sheetFormatPr defaultRowHeight="12.75" x14ac:dyDescent="0.2"/>
  <cols>
    <col min="1" max="1" width="10.7109375" style="1" customWidth="1"/>
    <col min="2" max="2" width="45.7109375" style="1" customWidth="1"/>
    <col min="3" max="4" width="10.7109375" style="1" customWidth="1"/>
    <col min="5" max="5" width="15.5703125" style="1" customWidth="1"/>
    <col min="6" max="6" width="19.7109375" style="1" customWidth="1"/>
    <col min="7" max="16384" width="9.140625" style="1"/>
  </cols>
  <sheetData>
    <row r="1" spans="1:6" x14ac:dyDescent="0.2">
      <c r="A1" s="2" t="str">
        <f>'1200'!A1</f>
        <v>BLOUBERG MUNICIPALITY</v>
      </c>
    </row>
    <row r="2" spans="1:6" x14ac:dyDescent="0.2">
      <c r="A2" s="2" t="str">
        <f>'1200'!A2</f>
        <v>CONTRACT NO.: BM05/22/23</v>
      </c>
    </row>
    <row r="3" spans="1:6" x14ac:dyDescent="0.2">
      <c r="A3" s="2" t="str">
        <f>'1200'!A3</f>
        <v>ALLDAYS INTERNAL STREET AND STORMWATER PHASE 2</v>
      </c>
    </row>
    <row r="6" spans="1:6" x14ac:dyDescent="0.2">
      <c r="F6" s="74" t="s">
        <v>60</v>
      </c>
    </row>
    <row r="8" spans="1:6" x14ac:dyDescent="0.2">
      <c r="A8" s="177"/>
      <c r="B8" s="178"/>
      <c r="C8" s="95"/>
      <c r="D8" s="178"/>
      <c r="E8" s="95"/>
      <c r="F8" s="178"/>
    </row>
    <row r="9" spans="1:6" x14ac:dyDescent="0.2">
      <c r="A9" s="175" t="s">
        <v>48</v>
      </c>
      <c r="B9" s="176" t="s">
        <v>36</v>
      </c>
      <c r="C9" s="5" t="s">
        <v>4</v>
      </c>
      <c r="D9" s="176" t="s">
        <v>2</v>
      </c>
      <c r="E9" s="5" t="s">
        <v>3</v>
      </c>
      <c r="F9" s="176" t="s">
        <v>47</v>
      </c>
    </row>
    <row r="10" spans="1:6" x14ac:dyDescent="0.2">
      <c r="A10" s="175"/>
      <c r="B10" s="176"/>
      <c r="C10" s="5"/>
      <c r="D10" s="176"/>
      <c r="E10" s="5"/>
      <c r="F10" s="176" t="s">
        <v>46</v>
      </c>
    </row>
    <row r="11" spans="1:6" x14ac:dyDescent="0.2">
      <c r="A11" s="54"/>
      <c r="B11" s="67"/>
      <c r="C11" s="53"/>
      <c r="D11" s="67"/>
      <c r="E11" s="53"/>
      <c r="F11" s="67"/>
    </row>
    <row r="12" spans="1:6" x14ac:dyDescent="0.2">
      <c r="A12" s="59"/>
      <c r="B12" s="66"/>
      <c r="C12" s="58"/>
      <c r="D12" s="66"/>
      <c r="E12" s="58"/>
      <c r="F12" s="66"/>
    </row>
    <row r="13" spans="1:6" x14ac:dyDescent="0.2">
      <c r="A13" s="72" t="s">
        <v>59</v>
      </c>
      <c r="B13" s="65" t="s">
        <v>58</v>
      </c>
      <c r="D13" s="61"/>
      <c r="F13" s="61"/>
    </row>
    <row r="14" spans="1:6" x14ac:dyDescent="0.2">
      <c r="A14" s="71"/>
      <c r="B14" s="65" t="s">
        <v>57</v>
      </c>
      <c r="D14" s="61"/>
      <c r="F14" s="61"/>
    </row>
    <row r="15" spans="1:6" x14ac:dyDescent="0.2">
      <c r="A15" s="71"/>
      <c r="B15" s="65" t="s">
        <v>52</v>
      </c>
      <c r="D15" s="61"/>
      <c r="F15" s="61"/>
    </row>
    <row r="16" spans="1:6" x14ac:dyDescent="0.2">
      <c r="A16" s="71"/>
      <c r="B16" s="61"/>
      <c r="D16" s="61"/>
      <c r="F16" s="61"/>
    </row>
    <row r="17" spans="1:6" x14ac:dyDescent="0.2">
      <c r="A17" s="71" t="s">
        <v>56</v>
      </c>
      <c r="B17" s="61" t="s">
        <v>55</v>
      </c>
      <c r="D17" s="61"/>
      <c r="F17" s="61"/>
    </row>
    <row r="18" spans="1:6" x14ac:dyDescent="0.2">
      <c r="A18" s="71"/>
      <c r="B18" s="61"/>
      <c r="D18" s="61"/>
      <c r="F18" s="61"/>
    </row>
    <row r="19" spans="1:6" x14ac:dyDescent="0.2">
      <c r="A19" s="71"/>
      <c r="B19" s="61" t="s">
        <v>54</v>
      </c>
      <c r="C19" s="1" t="s">
        <v>5</v>
      </c>
      <c r="D19" s="61">
        <v>4.2</v>
      </c>
      <c r="E19" s="68"/>
      <c r="F19" s="55"/>
    </row>
    <row r="20" spans="1:6" x14ac:dyDescent="0.2">
      <c r="A20" s="71"/>
      <c r="B20" s="61"/>
      <c r="D20" s="61"/>
      <c r="E20" s="68"/>
      <c r="F20" s="55"/>
    </row>
    <row r="21" spans="1:6" x14ac:dyDescent="0.2">
      <c r="A21" s="71"/>
      <c r="B21" s="61"/>
      <c r="D21" s="61"/>
      <c r="E21" s="68"/>
      <c r="F21" s="55"/>
    </row>
    <row r="22" spans="1:6" x14ac:dyDescent="0.2">
      <c r="A22" s="71">
        <v>59.02</v>
      </c>
      <c r="B22" s="61" t="s">
        <v>53</v>
      </c>
      <c r="C22" s="1" t="s">
        <v>5</v>
      </c>
      <c r="D22" s="61">
        <v>6</v>
      </c>
      <c r="E22" s="68"/>
      <c r="F22" s="55"/>
    </row>
    <row r="23" spans="1:6" x14ac:dyDescent="0.2">
      <c r="A23" s="71"/>
      <c r="B23" s="61"/>
      <c r="D23" s="61"/>
      <c r="E23" s="68"/>
      <c r="F23" s="60"/>
    </row>
    <row r="24" spans="1:6" x14ac:dyDescent="0.2">
      <c r="A24" s="62"/>
      <c r="B24" s="61"/>
      <c r="D24" s="61"/>
      <c r="E24" s="68"/>
      <c r="F24" s="60"/>
    </row>
    <row r="25" spans="1:6" x14ac:dyDescent="0.2">
      <c r="A25" s="62"/>
      <c r="B25" s="61"/>
      <c r="D25" s="61"/>
      <c r="E25" s="68"/>
      <c r="F25" s="60"/>
    </row>
    <row r="26" spans="1:6" x14ac:dyDescent="0.2">
      <c r="A26" s="62"/>
      <c r="B26" s="61"/>
      <c r="D26" s="61"/>
      <c r="E26" s="68"/>
      <c r="F26" s="60"/>
    </row>
    <row r="27" spans="1:6" x14ac:dyDescent="0.2">
      <c r="A27" s="62"/>
      <c r="B27" s="61"/>
      <c r="D27" s="61"/>
      <c r="E27" s="68"/>
      <c r="F27" s="60"/>
    </row>
    <row r="28" spans="1:6" x14ac:dyDescent="0.2">
      <c r="A28" s="62"/>
      <c r="B28" s="61"/>
      <c r="D28" s="61"/>
      <c r="E28" s="68"/>
      <c r="F28" s="60"/>
    </row>
    <row r="29" spans="1:6" x14ac:dyDescent="0.2">
      <c r="A29" s="62"/>
      <c r="B29" s="61"/>
      <c r="D29" s="61"/>
      <c r="E29" s="68"/>
      <c r="F29" s="60"/>
    </row>
    <row r="30" spans="1:6" x14ac:dyDescent="0.2">
      <c r="A30" s="62"/>
      <c r="B30" s="61"/>
      <c r="D30" s="61"/>
      <c r="E30" s="68"/>
      <c r="F30" s="60"/>
    </row>
    <row r="31" spans="1:6" x14ac:dyDescent="0.2">
      <c r="A31" s="62"/>
      <c r="B31" s="61"/>
      <c r="D31" s="61"/>
      <c r="E31" s="68"/>
      <c r="F31" s="60"/>
    </row>
    <row r="32" spans="1:6" x14ac:dyDescent="0.2">
      <c r="A32" s="62"/>
      <c r="B32" s="61"/>
      <c r="D32" s="61"/>
      <c r="E32" s="68"/>
      <c r="F32" s="60"/>
    </row>
    <row r="33" spans="1:6" x14ac:dyDescent="0.2">
      <c r="A33" s="62"/>
      <c r="B33" s="61"/>
      <c r="D33" s="61"/>
      <c r="E33" s="68"/>
      <c r="F33" s="60"/>
    </row>
    <row r="34" spans="1:6" x14ac:dyDescent="0.2">
      <c r="A34" s="62"/>
      <c r="B34" s="61"/>
      <c r="D34" s="61"/>
      <c r="E34" s="68"/>
      <c r="F34" s="60"/>
    </row>
    <row r="35" spans="1:6" x14ac:dyDescent="0.2">
      <c r="A35" s="62"/>
      <c r="B35" s="61"/>
      <c r="D35" s="61"/>
      <c r="E35" s="68"/>
      <c r="F35" s="60"/>
    </row>
    <row r="36" spans="1:6" x14ac:dyDescent="0.2">
      <c r="A36" s="62"/>
      <c r="B36" s="61"/>
      <c r="D36" s="61"/>
      <c r="E36" s="68"/>
      <c r="F36" s="60"/>
    </row>
    <row r="37" spans="1:6" x14ac:dyDescent="0.2">
      <c r="A37" s="62"/>
      <c r="B37" s="61"/>
      <c r="D37" s="61"/>
      <c r="E37" s="68"/>
      <c r="F37" s="60"/>
    </row>
    <row r="38" spans="1:6" x14ac:dyDescent="0.2">
      <c r="A38" s="62"/>
      <c r="B38" s="61"/>
      <c r="D38" s="61"/>
      <c r="E38" s="68"/>
      <c r="F38" s="60"/>
    </row>
    <row r="39" spans="1:6" x14ac:dyDescent="0.2">
      <c r="A39" s="62"/>
      <c r="B39" s="61"/>
      <c r="D39" s="61"/>
      <c r="E39" s="68"/>
      <c r="F39" s="60"/>
    </row>
    <row r="40" spans="1:6" x14ac:dyDescent="0.2">
      <c r="A40" s="62"/>
      <c r="B40" s="61"/>
      <c r="D40" s="61"/>
      <c r="E40" s="68"/>
      <c r="F40" s="60"/>
    </row>
    <row r="41" spans="1:6" x14ac:dyDescent="0.2">
      <c r="A41" s="62"/>
      <c r="B41" s="61"/>
      <c r="D41" s="61"/>
      <c r="E41" s="68"/>
      <c r="F41" s="60"/>
    </row>
    <row r="42" spans="1:6" x14ac:dyDescent="0.2">
      <c r="A42" s="62"/>
      <c r="B42" s="61"/>
      <c r="D42" s="61"/>
      <c r="E42" s="68"/>
      <c r="F42" s="60"/>
    </row>
    <row r="43" spans="1:6" x14ac:dyDescent="0.2">
      <c r="A43" s="62"/>
      <c r="B43" s="61"/>
      <c r="D43" s="61"/>
      <c r="E43" s="68"/>
      <c r="F43" s="60"/>
    </row>
    <row r="44" spans="1:6" x14ac:dyDescent="0.2">
      <c r="A44" s="62"/>
      <c r="B44" s="61"/>
      <c r="D44" s="61"/>
      <c r="E44" s="68"/>
      <c r="F44" s="60"/>
    </row>
    <row r="45" spans="1:6" x14ac:dyDescent="0.2">
      <c r="A45" s="62"/>
      <c r="B45" s="61"/>
      <c r="D45" s="61"/>
      <c r="E45" s="68"/>
      <c r="F45" s="60"/>
    </row>
    <row r="46" spans="1:6" x14ac:dyDescent="0.2">
      <c r="A46" s="62"/>
      <c r="B46" s="61"/>
      <c r="D46" s="61"/>
      <c r="E46" s="68"/>
      <c r="F46" s="60"/>
    </row>
    <row r="47" spans="1:6" x14ac:dyDescent="0.2">
      <c r="A47" s="62"/>
      <c r="B47" s="61"/>
      <c r="D47" s="61"/>
      <c r="E47" s="68"/>
      <c r="F47" s="60"/>
    </row>
    <row r="48" spans="1:6" x14ac:dyDescent="0.2">
      <c r="A48" s="62"/>
      <c r="B48" s="61"/>
      <c r="D48" s="61"/>
      <c r="E48" s="68"/>
      <c r="F48" s="60"/>
    </row>
    <row r="49" spans="1:6" x14ac:dyDescent="0.2">
      <c r="A49" s="62"/>
      <c r="B49" s="61"/>
      <c r="D49" s="61"/>
      <c r="E49" s="68"/>
      <c r="F49" s="60"/>
    </row>
    <row r="50" spans="1:6" x14ac:dyDescent="0.2">
      <c r="A50" s="62"/>
      <c r="B50" s="61"/>
      <c r="D50" s="61"/>
      <c r="E50" s="68"/>
      <c r="F50" s="60"/>
    </row>
    <row r="51" spans="1:6" x14ac:dyDescent="0.2">
      <c r="A51" s="62"/>
      <c r="B51" s="61"/>
      <c r="D51" s="61"/>
      <c r="E51" s="68"/>
      <c r="F51" s="60"/>
    </row>
    <row r="52" spans="1:6" x14ac:dyDescent="0.2">
      <c r="A52" s="62"/>
      <c r="B52" s="61"/>
      <c r="D52" s="61"/>
      <c r="E52" s="68"/>
      <c r="F52" s="60"/>
    </row>
    <row r="53" spans="1:6" x14ac:dyDescent="0.2">
      <c r="A53" s="62"/>
      <c r="B53" s="61"/>
      <c r="D53" s="61"/>
      <c r="E53" s="68"/>
      <c r="F53" s="60"/>
    </row>
    <row r="54" spans="1:6" x14ac:dyDescent="0.2">
      <c r="A54" s="62"/>
      <c r="B54" s="61"/>
      <c r="D54" s="61"/>
      <c r="E54" s="68"/>
      <c r="F54" s="60"/>
    </row>
    <row r="55" spans="1:6" x14ac:dyDescent="0.2">
      <c r="A55" s="62"/>
      <c r="B55" s="61"/>
      <c r="D55" s="61"/>
      <c r="E55" s="68"/>
      <c r="F55" s="60"/>
    </row>
    <row r="56" spans="1:6" x14ac:dyDescent="0.2">
      <c r="A56" s="62"/>
      <c r="B56" s="61"/>
      <c r="D56" s="61"/>
      <c r="E56" s="68"/>
      <c r="F56" s="60"/>
    </row>
    <row r="57" spans="1:6" x14ac:dyDescent="0.2">
      <c r="A57" s="62"/>
      <c r="B57" s="61"/>
      <c r="D57" s="61"/>
      <c r="E57" s="68"/>
      <c r="F57" s="60"/>
    </row>
    <row r="58" spans="1:6" x14ac:dyDescent="0.2">
      <c r="A58" s="62"/>
      <c r="B58" s="61"/>
      <c r="D58" s="61"/>
      <c r="E58" s="68"/>
      <c r="F58" s="60"/>
    </row>
    <row r="59" spans="1:6" x14ac:dyDescent="0.2">
      <c r="A59" s="62"/>
      <c r="B59" s="61"/>
      <c r="D59" s="61"/>
      <c r="E59" s="68"/>
      <c r="F59" s="60"/>
    </row>
    <row r="60" spans="1:6" x14ac:dyDescent="0.2">
      <c r="A60" s="62"/>
      <c r="B60" s="61"/>
      <c r="D60" s="61"/>
      <c r="E60" s="68"/>
      <c r="F60" s="60"/>
    </row>
    <row r="61" spans="1:6" x14ac:dyDescent="0.2">
      <c r="A61" s="62"/>
      <c r="B61" s="61"/>
      <c r="D61" s="61"/>
      <c r="E61" s="68"/>
      <c r="F61" s="60"/>
    </row>
    <row r="62" spans="1:6" x14ac:dyDescent="0.2">
      <c r="A62" s="62"/>
      <c r="B62" s="61"/>
      <c r="D62" s="61"/>
      <c r="E62" s="68"/>
      <c r="F62" s="60"/>
    </row>
    <row r="63" spans="1:6" x14ac:dyDescent="0.2">
      <c r="A63" s="62"/>
      <c r="B63" s="61"/>
      <c r="D63" s="61"/>
      <c r="E63" s="68"/>
      <c r="F63" s="60"/>
    </row>
    <row r="64" spans="1:6" x14ac:dyDescent="0.2">
      <c r="A64" s="62"/>
      <c r="B64" s="61"/>
      <c r="D64" s="61"/>
      <c r="E64" s="68"/>
      <c r="F64" s="60"/>
    </row>
    <row r="65" spans="1:6" x14ac:dyDescent="0.2">
      <c r="A65" s="62"/>
      <c r="B65" s="61"/>
      <c r="D65" s="61"/>
      <c r="E65" s="68"/>
      <c r="F65" s="60"/>
    </row>
    <row r="66" spans="1:6" x14ac:dyDescent="0.2">
      <c r="A66" s="62"/>
      <c r="B66" s="61"/>
      <c r="D66" s="61"/>
      <c r="E66" s="68"/>
      <c r="F66" s="60"/>
    </row>
    <row r="67" spans="1:6" x14ac:dyDescent="0.2">
      <c r="A67" s="62"/>
      <c r="B67" s="61"/>
      <c r="D67" s="61"/>
      <c r="E67" s="68"/>
      <c r="F67" s="60"/>
    </row>
    <row r="68" spans="1:6" x14ac:dyDescent="0.2">
      <c r="A68" s="62"/>
      <c r="B68" s="61"/>
      <c r="D68" s="61"/>
      <c r="E68" s="68"/>
      <c r="F68" s="60"/>
    </row>
    <row r="69" spans="1:6" x14ac:dyDescent="0.2">
      <c r="A69" s="62"/>
      <c r="B69" s="61"/>
      <c r="D69" s="61"/>
      <c r="E69" s="68"/>
      <c r="F69" s="60"/>
    </row>
    <row r="70" spans="1:6" x14ac:dyDescent="0.2">
      <c r="A70" s="62"/>
      <c r="B70" s="61"/>
      <c r="D70" s="61"/>
      <c r="E70" s="68"/>
      <c r="F70" s="60"/>
    </row>
    <row r="71" spans="1:6" x14ac:dyDescent="0.2">
      <c r="A71" s="62"/>
      <c r="B71" s="61"/>
      <c r="D71" s="61"/>
      <c r="E71" s="68"/>
      <c r="F71" s="60"/>
    </row>
    <row r="72" spans="1:6" x14ac:dyDescent="0.2">
      <c r="A72" s="62"/>
      <c r="B72" s="61"/>
      <c r="D72" s="61"/>
      <c r="E72" s="68"/>
      <c r="F72" s="60"/>
    </row>
    <row r="73" spans="1:6" x14ac:dyDescent="0.2">
      <c r="A73" s="62"/>
      <c r="B73" s="61"/>
      <c r="D73" s="61"/>
      <c r="E73" s="68"/>
      <c r="F73" s="60"/>
    </row>
    <row r="74" spans="1:6" x14ac:dyDescent="0.2">
      <c r="A74" s="62"/>
      <c r="B74" s="61"/>
      <c r="D74" s="61"/>
      <c r="E74" s="68"/>
      <c r="F74" s="60"/>
    </row>
    <row r="75" spans="1:6" x14ac:dyDescent="0.2">
      <c r="A75" s="62"/>
      <c r="B75" s="61"/>
      <c r="D75" s="61"/>
      <c r="E75" s="68"/>
      <c r="F75" s="60"/>
    </row>
    <row r="76" spans="1:6" x14ac:dyDescent="0.2">
      <c r="A76" s="54"/>
      <c r="B76" s="67"/>
      <c r="C76" s="53"/>
      <c r="D76" s="67"/>
      <c r="E76" s="73"/>
      <c r="F76" s="52"/>
    </row>
    <row r="77" spans="1:6" x14ac:dyDescent="0.2">
      <c r="A77" s="59"/>
      <c r="B77" s="58"/>
      <c r="C77" s="58"/>
      <c r="D77" s="58"/>
      <c r="E77" s="69"/>
      <c r="F77" s="57"/>
    </row>
    <row r="78" spans="1:6" x14ac:dyDescent="0.2">
      <c r="A78" s="56" t="s">
        <v>40</v>
      </c>
      <c r="E78" s="68"/>
      <c r="F78" s="172"/>
    </row>
    <row r="79" spans="1:6" x14ac:dyDescent="0.2">
      <c r="A79" s="54"/>
      <c r="B79" s="53"/>
      <c r="C79" s="53"/>
      <c r="D79" s="53"/>
      <c r="E79" s="53"/>
      <c r="F79" s="67"/>
    </row>
  </sheetData>
  <pageMargins left="0.70866141732283472" right="0.70866141732283472" top="0.74803149606299213" bottom="0.74803149606299213" header="0.31496062992125984" footer="0.31496062992125984"/>
  <pageSetup paperSize="9" scale="75" firstPageNumber="24" orientation="portrait" useFirstPageNumber="1" r:id="rId1"/>
  <headerFooter>
    <oddFooter>&amp;CC.2.1.&amp;P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8295E-22E7-488B-81AD-39CB6AE653FB}">
  <dimension ref="A1:F92"/>
  <sheetViews>
    <sheetView zoomScale="85" zoomScaleNormal="85" workbookViewId="0">
      <selection activeCell="F35" sqref="F35"/>
    </sheetView>
  </sheetViews>
  <sheetFormatPr defaultRowHeight="12.75" x14ac:dyDescent="0.2"/>
  <cols>
    <col min="1" max="1" width="10.7109375" style="1" customWidth="1"/>
    <col min="2" max="2" width="67.28515625" style="1" customWidth="1"/>
    <col min="3" max="3" width="9.7109375" style="1" customWidth="1"/>
    <col min="4" max="4" width="11" style="1" customWidth="1"/>
    <col min="5" max="5" width="14.140625" style="1" customWidth="1"/>
    <col min="6" max="6" width="17.28515625" style="1" customWidth="1"/>
    <col min="7" max="16384" width="9.140625" style="1"/>
  </cols>
  <sheetData>
    <row r="1" spans="1:6" x14ac:dyDescent="0.2">
      <c r="A1" s="2" t="str">
        <f>'[2]1200'!A1</f>
        <v>GREATER LETABA LOCAL MUNICIPALITY</v>
      </c>
    </row>
    <row r="2" spans="1:6" x14ac:dyDescent="0.2">
      <c r="A2" s="2" t="str">
        <f>'[2]1200'!A2</f>
        <v>CONTRACT NO.: GLM009/2020</v>
      </c>
    </row>
    <row r="3" spans="1:6" x14ac:dyDescent="0.2">
      <c r="A3" s="2" t="str">
        <f>'[2]1200'!A3</f>
        <v xml:space="preserve">GA-KGAPANE EXT 11 DEVELOPMENT </v>
      </c>
    </row>
    <row r="7" spans="1:6" x14ac:dyDescent="0.2">
      <c r="F7" s="2" t="s">
        <v>638</v>
      </c>
    </row>
    <row r="9" spans="1:6" x14ac:dyDescent="0.2">
      <c r="A9" s="59"/>
      <c r="B9" s="66"/>
      <c r="C9" s="58"/>
      <c r="D9" s="66"/>
      <c r="E9" s="58"/>
      <c r="F9" s="66"/>
    </row>
    <row r="10" spans="1:6" x14ac:dyDescent="0.2">
      <c r="A10" s="175" t="s">
        <v>48</v>
      </c>
      <c r="B10" s="176" t="s">
        <v>36</v>
      </c>
      <c r="C10" s="5" t="s">
        <v>4</v>
      </c>
      <c r="D10" s="176" t="s">
        <v>2</v>
      </c>
      <c r="E10" s="5" t="s">
        <v>3</v>
      </c>
      <c r="F10" s="176" t="s">
        <v>47</v>
      </c>
    </row>
    <row r="11" spans="1:6" x14ac:dyDescent="0.2">
      <c r="A11" s="175"/>
      <c r="B11" s="176"/>
      <c r="C11" s="5"/>
      <c r="D11" s="176"/>
      <c r="E11" s="5"/>
      <c r="F11" s="176" t="s">
        <v>46</v>
      </c>
    </row>
    <row r="12" spans="1:6" x14ac:dyDescent="0.2">
      <c r="A12" s="54"/>
      <c r="B12" s="67"/>
      <c r="C12" s="53"/>
      <c r="D12" s="67"/>
      <c r="E12" s="53"/>
      <c r="F12" s="67"/>
    </row>
    <row r="13" spans="1:6" x14ac:dyDescent="0.2">
      <c r="A13" s="59"/>
      <c r="B13" s="66"/>
      <c r="C13" s="58"/>
      <c r="D13" s="66"/>
      <c r="E13" s="58"/>
      <c r="F13" s="66"/>
    </row>
    <row r="14" spans="1:6" x14ac:dyDescent="0.2">
      <c r="A14" s="72" t="s">
        <v>639</v>
      </c>
      <c r="B14" s="65" t="s">
        <v>640</v>
      </c>
      <c r="D14" s="61"/>
      <c r="F14" s="61"/>
    </row>
    <row r="15" spans="1:6" x14ac:dyDescent="0.2">
      <c r="A15" s="72"/>
      <c r="B15" s="65" t="s">
        <v>52</v>
      </c>
      <c r="D15" s="61"/>
      <c r="F15" s="61"/>
    </row>
    <row r="16" spans="1:6" x14ac:dyDescent="0.2">
      <c r="A16" s="71"/>
      <c r="B16" s="61"/>
      <c r="D16" s="61"/>
      <c r="F16" s="61"/>
    </row>
    <row r="17" spans="1:6" x14ac:dyDescent="0.2">
      <c r="A17" s="71"/>
      <c r="B17" s="61"/>
      <c r="D17" s="61"/>
      <c r="F17" s="61"/>
    </row>
    <row r="18" spans="1:6" x14ac:dyDescent="0.2">
      <c r="A18" s="71" t="s">
        <v>681</v>
      </c>
      <c r="B18" s="65" t="s">
        <v>682</v>
      </c>
      <c r="D18" s="61"/>
      <c r="F18" s="61"/>
    </row>
    <row r="19" spans="1:6" x14ac:dyDescent="0.2">
      <c r="A19" s="62"/>
      <c r="B19" s="61"/>
      <c r="D19" s="61"/>
      <c r="F19" s="61"/>
    </row>
    <row r="20" spans="1:6" x14ac:dyDescent="0.2">
      <c r="A20" s="62"/>
      <c r="B20" s="61" t="s">
        <v>732</v>
      </c>
      <c r="C20" s="1" t="s">
        <v>51</v>
      </c>
      <c r="D20" s="61">
        <v>14000</v>
      </c>
      <c r="E20" s="68"/>
      <c r="F20" s="70"/>
    </row>
    <row r="21" spans="1:6" x14ac:dyDescent="0.2">
      <c r="A21" s="62"/>
      <c r="B21" s="61"/>
      <c r="D21" s="61"/>
      <c r="E21" s="68"/>
      <c r="F21" s="70"/>
    </row>
    <row r="22" spans="1:6" x14ac:dyDescent="0.2">
      <c r="A22" s="62"/>
      <c r="B22" s="61" t="s">
        <v>733</v>
      </c>
      <c r="C22" s="1" t="s">
        <v>523</v>
      </c>
      <c r="D22" s="61">
        <v>1</v>
      </c>
      <c r="E22" s="68">
        <v>120000</v>
      </c>
      <c r="F22" s="70">
        <f>E22*D22</f>
        <v>120000</v>
      </c>
    </row>
    <row r="23" spans="1:6" x14ac:dyDescent="0.2">
      <c r="A23" s="62"/>
      <c r="B23" s="61"/>
      <c r="D23" s="61"/>
      <c r="E23" s="68"/>
      <c r="F23" s="70"/>
    </row>
    <row r="24" spans="1:6" x14ac:dyDescent="0.2">
      <c r="A24" s="62"/>
      <c r="B24" s="61" t="s">
        <v>734</v>
      </c>
      <c r="C24" s="1" t="s">
        <v>0</v>
      </c>
      <c r="D24" s="55">
        <f>F22</f>
        <v>120000</v>
      </c>
      <c r="E24" s="6"/>
      <c r="F24" s="55"/>
    </row>
    <row r="25" spans="1:6" x14ac:dyDescent="0.2">
      <c r="A25" s="62"/>
      <c r="B25" s="61"/>
      <c r="D25" s="61"/>
      <c r="E25" s="68"/>
      <c r="F25" s="60"/>
    </row>
    <row r="26" spans="1:6" x14ac:dyDescent="0.2">
      <c r="A26" s="62"/>
      <c r="B26" s="61" t="s">
        <v>641</v>
      </c>
      <c r="C26" s="1" t="s">
        <v>51</v>
      </c>
      <c r="D26" s="105"/>
      <c r="E26" s="68"/>
      <c r="F26" s="70" t="s">
        <v>154</v>
      </c>
    </row>
    <row r="27" spans="1:6" x14ac:dyDescent="0.2">
      <c r="A27" s="62"/>
      <c r="B27" s="61"/>
      <c r="D27" s="61"/>
      <c r="E27" s="68"/>
      <c r="F27" s="60"/>
    </row>
    <row r="28" spans="1:6" x14ac:dyDescent="0.2">
      <c r="A28" s="62"/>
      <c r="B28" s="61" t="s">
        <v>642</v>
      </c>
      <c r="C28" s="1" t="s">
        <v>50</v>
      </c>
      <c r="D28" s="61">
        <v>6</v>
      </c>
      <c r="E28" s="68">
        <v>10000</v>
      </c>
      <c r="F28" s="70">
        <f>E28*D28</f>
        <v>60000</v>
      </c>
    </row>
    <row r="29" spans="1:6" x14ac:dyDescent="0.2">
      <c r="A29" s="62"/>
      <c r="B29" s="62"/>
      <c r="C29" s="62"/>
      <c r="D29" s="61"/>
      <c r="E29" s="68"/>
      <c r="F29" s="60"/>
    </row>
    <row r="30" spans="1:6" x14ac:dyDescent="0.2">
      <c r="A30" s="164" t="s">
        <v>680</v>
      </c>
      <c r="B30" s="115" t="s">
        <v>683</v>
      </c>
      <c r="C30" s="116"/>
      <c r="D30" s="117"/>
      <c r="E30" s="68"/>
      <c r="F30" s="60"/>
    </row>
    <row r="31" spans="1:6" x14ac:dyDescent="0.2">
      <c r="A31" s="62"/>
      <c r="B31" s="115" t="s">
        <v>684</v>
      </c>
      <c r="C31" s="116"/>
      <c r="D31" s="117"/>
      <c r="E31" s="68"/>
      <c r="F31" s="60"/>
    </row>
    <row r="32" spans="1:6" x14ac:dyDescent="0.2">
      <c r="A32" s="62"/>
      <c r="B32" s="62"/>
      <c r="C32" s="61"/>
      <c r="D32" s="61"/>
      <c r="E32" s="68"/>
      <c r="F32" s="60"/>
    </row>
    <row r="33" spans="1:6" x14ac:dyDescent="0.2">
      <c r="A33" s="62"/>
      <c r="B33" s="116" t="s">
        <v>685</v>
      </c>
      <c r="C33" s="118" t="s">
        <v>581</v>
      </c>
      <c r="D33" s="165">
        <v>1</v>
      </c>
      <c r="E33" s="166">
        <f>10*D20</f>
        <v>140000</v>
      </c>
      <c r="F33" s="167">
        <f>E33*D33</f>
        <v>140000</v>
      </c>
    </row>
    <row r="34" spans="1:6" x14ac:dyDescent="0.2">
      <c r="A34" s="62"/>
      <c r="B34" s="116"/>
      <c r="C34" s="168"/>
      <c r="D34" s="169"/>
      <c r="E34" s="166"/>
      <c r="F34" s="167"/>
    </row>
    <row r="35" spans="1:6" ht="15" x14ac:dyDescent="0.25">
      <c r="A35" s="62"/>
      <c r="B35" s="116" t="s">
        <v>735</v>
      </c>
      <c r="C35" s="170" t="s">
        <v>0</v>
      </c>
      <c r="D35" s="230">
        <f>F33</f>
        <v>140000</v>
      </c>
      <c r="E35" s="234"/>
      <c r="F35" s="167"/>
    </row>
    <row r="36" spans="1:6" ht="15" x14ac:dyDescent="0.25">
      <c r="A36" s="62"/>
      <c r="B36" s="61" t="s">
        <v>717</v>
      </c>
      <c r="C36" s="170"/>
      <c r="D36" s="171"/>
      <c r="E36" s="166"/>
      <c r="F36" s="167"/>
    </row>
    <row r="37" spans="1:6" x14ac:dyDescent="0.2">
      <c r="A37" s="62"/>
      <c r="B37" s="61"/>
      <c r="D37" s="61"/>
      <c r="E37" s="68"/>
      <c r="F37" s="60"/>
    </row>
    <row r="38" spans="1:6" x14ac:dyDescent="0.2">
      <c r="A38" s="62"/>
      <c r="B38" s="61"/>
      <c r="D38" s="61"/>
      <c r="E38" s="68"/>
      <c r="F38" s="60"/>
    </row>
    <row r="39" spans="1:6" x14ac:dyDescent="0.2">
      <c r="A39" s="62"/>
      <c r="B39" s="61"/>
      <c r="D39" s="61"/>
      <c r="E39" s="68"/>
      <c r="F39" s="60"/>
    </row>
    <row r="40" spans="1:6" x14ac:dyDescent="0.2">
      <c r="A40" s="62"/>
      <c r="B40" s="61"/>
      <c r="D40" s="61"/>
      <c r="E40" s="68"/>
      <c r="F40" s="60"/>
    </row>
    <row r="41" spans="1:6" x14ac:dyDescent="0.2">
      <c r="A41" s="62"/>
      <c r="B41" s="61"/>
      <c r="D41" s="61"/>
      <c r="E41" s="68"/>
      <c r="F41" s="60"/>
    </row>
    <row r="42" spans="1:6" x14ac:dyDescent="0.2">
      <c r="A42" s="62"/>
      <c r="B42" s="61"/>
      <c r="D42" s="61"/>
      <c r="E42" s="68"/>
      <c r="F42" s="60"/>
    </row>
    <row r="43" spans="1:6" x14ac:dyDescent="0.2">
      <c r="A43" s="62"/>
      <c r="B43" s="61"/>
      <c r="D43" s="61"/>
      <c r="E43" s="68"/>
      <c r="F43" s="60"/>
    </row>
    <row r="44" spans="1:6" x14ac:dyDescent="0.2">
      <c r="A44" s="62"/>
      <c r="B44" s="61"/>
      <c r="D44" s="61"/>
      <c r="E44" s="68"/>
      <c r="F44" s="60"/>
    </row>
    <row r="45" spans="1:6" x14ac:dyDescent="0.2">
      <c r="A45" s="62"/>
      <c r="B45" s="61"/>
      <c r="D45" s="61"/>
      <c r="E45" s="68"/>
      <c r="F45" s="60"/>
    </row>
    <row r="46" spans="1:6" x14ac:dyDescent="0.2">
      <c r="A46" s="62"/>
      <c r="B46" s="61"/>
      <c r="D46" s="61"/>
      <c r="E46" s="68"/>
      <c r="F46" s="60"/>
    </row>
    <row r="47" spans="1:6" x14ac:dyDescent="0.2">
      <c r="A47" s="62"/>
      <c r="B47" s="61"/>
      <c r="D47" s="61"/>
      <c r="E47" s="68"/>
      <c r="F47" s="60"/>
    </row>
    <row r="48" spans="1:6" x14ac:dyDescent="0.2">
      <c r="A48" s="62"/>
      <c r="B48" s="61"/>
      <c r="D48" s="61"/>
      <c r="E48" s="68"/>
      <c r="F48" s="60"/>
    </row>
    <row r="49" spans="1:6" x14ac:dyDescent="0.2">
      <c r="A49" s="62"/>
      <c r="B49" s="61"/>
      <c r="D49" s="61"/>
      <c r="E49" s="68"/>
      <c r="F49" s="60"/>
    </row>
    <row r="50" spans="1:6" x14ac:dyDescent="0.2">
      <c r="A50" s="62"/>
      <c r="B50" s="61"/>
      <c r="D50" s="61"/>
      <c r="E50" s="68"/>
      <c r="F50" s="60"/>
    </row>
    <row r="51" spans="1:6" x14ac:dyDescent="0.2">
      <c r="A51" s="62"/>
      <c r="B51" s="61"/>
      <c r="D51" s="61"/>
      <c r="E51" s="68"/>
      <c r="F51" s="60"/>
    </row>
    <row r="52" spans="1:6" x14ac:dyDescent="0.2">
      <c r="A52" s="62"/>
      <c r="B52" s="61"/>
      <c r="D52" s="61"/>
      <c r="E52" s="68"/>
      <c r="F52" s="60"/>
    </row>
    <row r="53" spans="1:6" x14ac:dyDescent="0.2">
      <c r="A53" s="62"/>
      <c r="B53" s="61"/>
      <c r="D53" s="61"/>
      <c r="E53" s="68"/>
      <c r="F53" s="60"/>
    </row>
    <row r="54" spans="1:6" x14ac:dyDescent="0.2">
      <c r="A54" s="62"/>
      <c r="B54" s="61"/>
      <c r="D54" s="61"/>
      <c r="E54" s="68"/>
      <c r="F54" s="60"/>
    </row>
    <row r="55" spans="1:6" x14ac:dyDescent="0.2">
      <c r="A55" s="62"/>
      <c r="B55" s="61"/>
      <c r="D55" s="61"/>
      <c r="E55" s="68"/>
      <c r="F55" s="60"/>
    </row>
    <row r="56" spans="1:6" x14ac:dyDescent="0.2">
      <c r="A56" s="62"/>
      <c r="B56" s="61"/>
      <c r="D56" s="61"/>
      <c r="E56" s="68"/>
      <c r="F56" s="60"/>
    </row>
    <row r="57" spans="1:6" x14ac:dyDescent="0.2">
      <c r="A57" s="62"/>
      <c r="B57" s="61"/>
      <c r="D57" s="61"/>
      <c r="E57" s="68"/>
      <c r="F57" s="60"/>
    </row>
    <row r="58" spans="1:6" x14ac:dyDescent="0.2">
      <c r="A58" s="62"/>
      <c r="B58" s="61"/>
      <c r="D58" s="61"/>
      <c r="E58" s="68"/>
      <c r="F58" s="60"/>
    </row>
    <row r="59" spans="1:6" x14ac:dyDescent="0.2">
      <c r="A59" s="62"/>
      <c r="B59" s="61"/>
      <c r="D59" s="61"/>
      <c r="E59" s="68"/>
      <c r="F59" s="60"/>
    </row>
    <row r="60" spans="1:6" x14ac:dyDescent="0.2">
      <c r="A60" s="62"/>
      <c r="B60" s="61"/>
      <c r="D60" s="61"/>
      <c r="E60" s="68"/>
      <c r="F60" s="60"/>
    </row>
    <row r="61" spans="1:6" x14ac:dyDescent="0.2">
      <c r="A61" s="62"/>
      <c r="B61" s="61"/>
      <c r="D61" s="61"/>
      <c r="E61" s="68"/>
      <c r="F61" s="60"/>
    </row>
    <row r="62" spans="1:6" x14ac:dyDescent="0.2">
      <c r="A62" s="62"/>
      <c r="B62" s="61"/>
      <c r="D62" s="61"/>
      <c r="E62" s="68"/>
      <c r="F62" s="60"/>
    </row>
    <row r="63" spans="1:6" x14ac:dyDescent="0.2">
      <c r="A63" s="62"/>
      <c r="B63" s="61"/>
      <c r="D63" s="61"/>
      <c r="E63" s="68"/>
      <c r="F63" s="60"/>
    </row>
    <row r="64" spans="1:6" x14ac:dyDescent="0.2">
      <c r="A64" s="62"/>
      <c r="B64" s="61"/>
      <c r="D64" s="61"/>
      <c r="E64" s="68"/>
      <c r="F64" s="60"/>
    </row>
    <row r="65" spans="1:6" x14ac:dyDescent="0.2">
      <c r="A65" s="62"/>
      <c r="B65" s="61"/>
      <c r="D65" s="61"/>
      <c r="E65" s="68"/>
      <c r="F65" s="60"/>
    </row>
    <row r="66" spans="1:6" x14ac:dyDescent="0.2">
      <c r="A66" s="62"/>
      <c r="B66" s="61"/>
      <c r="D66" s="61"/>
      <c r="E66" s="68"/>
      <c r="F66" s="60"/>
    </row>
    <row r="67" spans="1:6" x14ac:dyDescent="0.2">
      <c r="A67" s="62"/>
      <c r="B67" s="61"/>
      <c r="D67" s="61"/>
      <c r="E67" s="68"/>
      <c r="F67" s="60"/>
    </row>
    <row r="68" spans="1:6" x14ac:dyDescent="0.2">
      <c r="A68" s="62"/>
      <c r="B68" s="61"/>
      <c r="D68" s="61"/>
      <c r="E68" s="68"/>
      <c r="F68" s="60"/>
    </row>
    <row r="69" spans="1:6" x14ac:dyDescent="0.2">
      <c r="A69" s="62"/>
      <c r="B69" s="61"/>
      <c r="D69" s="61"/>
      <c r="E69" s="68"/>
      <c r="F69" s="60"/>
    </row>
    <row r="70" spans="1:6" x14ac:dyDescent="0.2">
      <c r="A70" s="62"/>
      <c r="B70" s="61"/>
      <c r="D70" s="61"/>
      <c r="E70" s="68"/>
      <c r="F70" s="60"/>
    </row>
    <row r="71" spans="1:6" x14ac:dyDescent="0.2">
      <c r="A71" s="62"/>
      <c r="B71" s="61"/>
      <c r="D71" s="61"/>
      <c r="E71" s="68"/>
      <c r="F71" s="60"/>
    </row>
    <row r="72" spans="1:6" x14ac:dyDescent="0.2">
      <c r="A72" s="62"/>
      <c r="B72" s="61"/>
      <c r="D72" s="61"/>
      <c r="E72" s="68"/>
      <c r="F72" s="60"/>
    </row>
    <row r="73" spans="1:6" x14ac:dyDescent="0.2">
      <c r="A73" s="62"/>
      <c r="B73" s="61"/>
      <c r="D73" s="61"/>
      <c r="E73" s="68"/>
      <c r="F73" s="60"/>
    </row>
    <row r="74" spans="1:6" x14ac:dyDescent="0.2">
      <c r="A74" s="62"/>
      <c r="B74" s="61"/>
      <c r="D74" s="61"/>
      <c r="E74" s="68"/>
      <c r="F74" s="60"/>
    </row>
    <row r="75" spans="1:6" x14ac:dyDescent="0.2">
      <c r="A75" s="62"/>
      <c r="B75" s="61"/>
      <c r="D75" s="61"/>
      <c r="E75" s="68"/>
      <c r="F75" s="60"/>
    </row>
    <row r="76" spans="1:6" x14ac:dyDescent="0.2">
      <c r="A76" s="62"/>
      <c r="B76" s="61"/>
      <c r="D76" s="61"/>
      <c r="E76" s="68"/>
      <c r="F76" s="60"/>
    </row>
    <row r="77" spans="1:6" x14ac:dyDescent="0.2">
      <c r="A77" s="62"/>
      <c r="B77" s="61"/>
      <c r="D77" s="61"/>
      <c r="E77" s="68"/>
      <c r="F77" s="60"/>
    </row>
    <row r="78" spans="1:6" x14ac:dyDescent="0.2">
      <c r="A78" s="62"/>
      <c r="B78" s="61"/>
      <c r="D78" s="61"/>
      <c r="E78" s="68"/>
      <c r="F78" s="60"/>
    </row>
    <row r="79" spans="1:6" x14ac:dyDescent="0.2">
      <c r="A79" s="62"/>
      <c r="B79" s="61"/>
      <c r="D79" s="61"/>
      <c r="E79" s="68"/>
      <c r="F79" s="60"/>
    </row>
    <row r="80" spans="1:6" x14ac:dyDescent="0.2">
      <c r="A80" s="62"/>
      <c r="B80" s="61"/>
      <c r="D80" s="61"/>
      <c r="E80" s="68"/>
      <c r="F80" s="60"/>
    </row>
    <row r="81" spans="1:6" x14ac:dyDescent="0.2">
      <c r="A81" s="62"/>
      <c r="B81" s="61"/>
      <c r="D81" s="61"/>
      <c r="E81" s="68"/>
      <c r="F81" s="60"/>
    </row>
    <row r="82" spans="1:6" x14ac:dyDescent="0.2">
      <c r="A82" s="62"/>
      <c r="B82" s="61"/>
      <c r="D82" s="61"/>
      <c r="E82" s="68"/>
      <c r="F82" s="60"/>
    </row>
    <row r="83" spans="1:6" x14ac:dyDescent="0.2">
      <c r="A83" s="62"/>
      <c r="B83" s="61"/>
      <c r="D83" s="61"/>
      <c r="E83" s="68"/>
      <c r="F83" s="60"/>
    </row>
    <row r="84" spans="1:6" x14ac:dyDescent="0.2">
      <c r="A84" s="62"/>
      <c r="B84" s="61"/>
      <c r="D84" s="61"/>
      <c r="E84" s="68"/>
      <c r="F84" s="60"/>
    </row>
    <row r="85" spans="1:6" x14ac:dyDescent="0.2">
      <c r="A85" s="62"/>
      <c r="B85" s="61"/>
      <c r="D85" s="61"/>
      <c r="E85" s="68"/>
      <c r="F85" s="60"/>
    </row>
    <row r="86" spans="1:6" x14ac:dyDescent="0.2">
      <c r="A86" s="62"/>
      <c r="B86" s="61"/>
      <c r="D86" s="61"/>
      <c r="E86" s="68"/>
      <c r="F86" s="60"/>
    </row>
    <row r="87" spans="1:6" x14ac:dyDescent="0.2">
      <c r="A87" s="62"/>
      <c r="B87" s="61"/>
      <c r="D87" s="61"/>
      <c r="E87" s="68"/>
      <c r="F87" s="60"/>
    </row>
    <row r="88" spans="1:6" x14ac:dyDescent="0.2">
      <c r="A88" s="62"/>
      <c r="B88" s="61"/>
      <c r="D88" s="61"/>
      <c r="E88" s="68"/>
      <c r="F88" s="60"/>
    </row>
    <row r="89" spans="1:6" x14ac:dyDescent="0.2">
      <c r="A89" s="62"/>
      <c r="B89" s="67"/>
      <c r="D89" s="67"/>
      <c r="E89" s="68"/>
      <c r="F89" s="60"/>
    </row>
    <row r="90" spans="1:6" x14ac:dyDescent="0.2">
      <c r="A90" s="59"/>
      <c r="B90" s="58"/>
      <c r="C90" s="58"/>
      <c r="D90" s="58"/>
      <c r="E90" s="69"/>
      <c r="F90" s="57"/>
    </row>
    <row r="91" spans="1:6" x14ac:dyDescent="0.2">
      <c r="A91" s="56" t="s">
        <v>40</v>
      </c>
      <c r="E91" s="68"/>
      <c r="F91" s="172"/>
    </row>
    <row r="92" spans="1:6" x14ac:dyDescent="0.2">
      <c r="A92" s="54"/>
      <c r="B92" s="53"/>
      <c r="C92" s="53"/>
      <c r="D92" s="53"/>
      <c r="E92" s="53"/>
      <c r="F92" s="67"/>
    </row>
  </sheetData>
  <pageMargins left="0.70866141732283472" right="0.70866141732283472" top="0.74803149606299213" bottom="0.74803149606299213" header="0.31496062992125984" footer="0.31496062992125984"/>
  <pageSetup paperSize="9" scale="65" firstPageNumber="25" orientation="portrait" useFirstPageNumber="1" r:id="rId1"/>
  <headerFooter>
    <oddFooter>&amp;CC.2.1.&amp;P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B636E-D14E-4D95-9502-FCC10DDB775E}">
  <dimension ref="A1:H86"/>
  <sheetViews>
    <sheetView zoomScale="70" zoomScaleNormal="70" workbookViewId="0">
      <selection activeCell="F17" sqref="F17"/>
    </sheetView>
  </sheetViews>
  <sheetFormatPr defaultRowHeight="12.75" x14ac:dyDescent="0.2"/>
  <cols>
    <col min="1" max="1" width="11.140625" style="1" customWidth="1"/>
    <col min="2" max="2" width="51.28515625" style="1" customWidth="1"/>
    <col min="3" max="3" width="11.140625" style="1" customWidth="1"/>
    <col min="4" max="4" width="12" style="1" customWidth="1"/>
    <col min="5" max="5" width="16" style="1" customWidth="1"/>
    <col min="6" max="6" width="19.42578125" style="1" customWidth="1"/>
    <col min="7" max="7" width="9.140625" style="1"/>
    <col min="8" max="8" width="13.85546875" style="1" customWidth="1"/>
    <col min="9" max="16384" width="9.140625" style="1"/>
  </cols>
  <sheetData>
    <row r="1" spans="1:6" x14ac:dyDescent="0.2">
      <c r="A1" s="2" t="str">
        <f>'1200'!A1</f>
        <v>BLOUBERG MUNICIPALITY</v>
      </c>
    </row>
    <row r="2" spans="1:6" x14ac:dyDescent="0.2">
      <c r="A2" s="2" t="str">
        <f>'1200'!A2</f>
        <v>CONTRACT NO.: BM05/22/23</v>
      </c>
    </row>
    <row r="3" spans="1:6" x14ac:dyDescent="0.2">
      <c r="A3" s="2" t="str">
        <f>'1200'!A3</f>
        <v>ALLDAYS INTERNAL STREET AND STORMWATER PHASE 2</v>
      </c>
    </row>
    <row r="4" spans="1:6" x14ac:dyDescent="0.2">
      <c r="F4" s="74" t="s">
        <v>535</v>
      </c>
    </row>
    <row r="6" spans="1:6" x14ac:dyDescent="0.2">
      <c r="A6" s="66"/>
      <c r="B6" s="58"/>
      <c r="C6" s="66"/>
      <c r="D6" s="58"/>
      <c r="E6" s="66"/>
      <c r="F6" s="81"/>
    </row>
    <row r="7" spans="1:6" x14ac:dyDescent="0.2">
      <c r="A7" s="176" t="s">
        <v>48</v>
      </c>
      <c r="B7" s="5" t="s">
        <v>36</v>
      </c>
      <c r="C7" s="176" t="s">
        <v>4</v>
      </c>
      <c r="D7" s="5" t="s">
        <v>2</v>
      </c>
      <c r="E7" s="176" t="s">
        <v>3</v>
      </c>
      <c r="F7" s="190" t="s">
        <v>47</v>
      </c>
    </row>
    <row r="8" spans="1:6" x14ac:dyDescent="0.2">
      <c r="A8" s="65"/>
      <c r="B8" s="2"/>
      <c r="C8" s="65"/>
      <c r="D8" s="2"/>
      <c r="E8" s="65"/>
      <c r="F8" s="198" t="s">
        <v>46</v>
      </c>
    </row>
    <row r="9" spans="1:6" x14ac:dyDescent="0.2">
      <c r="A9" s="67"/>
      <c r="B9" s="53"/>
      <c r="C9" s="67"/>
      <c r="D9" s="53"/>
      <c r="E9" s="67"/>
      <c r="F9" s="79"/>
    </row>
    <row r="10" spans="1:6" x14ac:dyDescent="0.2">
      <c r="A10" s="61"/>
      <c r="C10" s="61"/>
      <c r="E10" s="61"/>
      <c r="F10" s="80"/>
    </row>
    <row r="11" spans="1:6" x14ac:dyDescent="0.2">
      <c r="A11" s="65" t="s">
        <v>34</v>
      </c>
      <c r="B11" s="2" t="s">
        <v>33</v>
      </c>
      <c r="C11" s="61"/>
      <c r="E11" s="61"/>
      <c r="F11" s="80"/>
    </row>
    <row r="12" spans="1:6" x14ac:dyDescent="0.2">
      <c r="A12" s="61"/>
      <c r="B12" s="2" t="s">
        <v>534</v>
      </c>
      <c r="C12" s="61"/>
      <c r="E12" s="61"/>
      <c r="F12" s="80"/>
    </row>
    <row r="13" spans="1:6" x14ac:dyDescent="0.2">
      <c r="A13" s="61"/>
      <c r="B13" s="2" t="s">
        <v>533</v>
      </c>
      <c r="C13" s="61"/>
      <c r="E13" s="61"/>
      <c r="F13" s="80"/>
    </row>
    <row r="14" spans="1:6" x14ac:dyDescent="0.2">
      <c r="A14" s="61"/>
      <c r="C14" s="61"/>
      <c r="E14" s="61"/>
      <c r="F14" s="80"/>
    </row>
    <row r="15" spans="1:6" x14ac:dyDescent="0.2">
      <c r="A15" s="93" t="s">
        <v>532</v>
      </c>
      <c r="B15" s="1" t="s">
        <v>531</v>
      </c>
      <c r="C15" s="61"/>
      <c r="E15" s="61"/>
      <c r="F15" s="80"/>
    </row>
    <row r="16" spans="1:6" x14ac:dyDescent="0.2">
      <c r="A16" s="61"/>
      <c r="C16" s="61"/>
      <c r="E16" s="61"/>
      <c r="F16" s="80"/>
    </row>
    <row r="17" spans="1:8" x14ac:dyDescent="0.2">
      <c r="A17" s="61"/>
      <c r="B17" s="1" t="s">
        <v>530</v>
      </c>
      <c r="C17" s="61" t="s">
        <v>61</v>
      </c>
      <c r="D17" s="1">
        <v>1</v>
      </c>
      <c r="E17" s="60"/>
      <c r="F17" s="91"/>
    </row>
    <row r="18" spans="1:8" x14ac:dyDescent="0.2">
      <c r="A18" s="61"/>
      <c r="C18" s="61"/>
      <c r="E18" s="60"/>
      <c r="F18" s="91"/>
    </row>
    <row r="19" spans="1:8" x14ac:dyDescent="0.2">
      <c r="A19" s="61"/>
      <c r="B19" s="1" t="s">
        <v>529</v>
      </c>
      <c r="C19" s="61" t="s">
        <v>61</v>
      </c>
      <c r="D19" s="1">
        <v>1</v>
      </c>
      <c r="E19" s="60"/>
      <c r="F19" s="91"/>
    </row>
    <row r="20" spans="1:8" x14ac:dyDescent="0.2">
      <c r="A20" s="61"/>
      <c r="C20" s="61"/>
      <c r="E20" s="60"/>
      <c r="F20" s="91"/>
    </row>
    <row r="21" spans="1:8" x14ac:dyDescent="0.2">
      <c r="A21" s="61"/>
      <c r="B21" s="1" t="s">
        <v>528</v>
      </c>
      <c r="C21" s="61" t="s">
        <v>477</v>
      </c>
      <c r="D21" s="1">
        <v>12</v>
      </c>
      <c r="E21" s="60"/>
      <c r="F21" s="91"/>
    </row>
    <row r="22" spans="1:8" x14ac:dyDescent="0.2">
      <c r="A22" s="61"/>
      <c r="C22" s="61"/>
      <c r="E22" s="61"/>
      <c r="F22" s="80"/>
    </row>
    <row r="23" spans="1:8" x14ac:dyDescent="0.2">
      <c r="A23" s="93"/>
      <c r="B23" s="199" t="s">
        <v>527</v>
      </c>
      <c r="C23" s="61"/>
      <c r="E23" s="61"/>
      <c r="F23" s="91"/>
      <c r="H23" s="10"/>
    </row>
    <row r="24" spans="1:8" x14ac:dyDescent="0.2">
      <c r="A24" s="93"/>
      <c r="B24" s="199" t="s">
        <v>526</v>
      </c>
      <c r="C24" s="61"/>
      <c r="E24" s="61"/>
      <c r="F24" s="91"/>
      <c r="H24" s="10"/>
    </row>
    <row r="25" spans="1:8" x14ac:dyDescent="0.2">
      <c r="A25" s="61"/>
      <c r="C25" s="61"/>
      <c r="E25" s="61"/>
      <c r="F25" s="80"/>
    </row>
    <row r="26" spans="1:8" x14ac:dyDescent="0.2">
      <c r="A26" s="93" t="s">
        <v>691</v>
      </c>
      <c r="B26" s="1" t="s">
        <v>525</v>
      </c>
      <c r="C26" s="61" t="s">
        <v>50</v>
      </c>
      <c r="D26" s="1">
        <v>2</v>
      </c>
      <c r="E26" s="61"/>
      <c r="F26" s="91"/>
    </row>
    <row r="27" spans="1:8" x14ac:dyDescent="0.2">
      <c r="A27" s="93"/>
      <c r="B27" s="1" t="s">
        <v>524</v>
      </c>
      <c r="C27" s="61"/>
      <c r="E27" s="61"/>
      <c r="F27" s="80"/>
    </row>
    <row r="28" spans="1:8" x14ac:dyDescent="0.2">
      <c r="A28" s="93"/>
      <c r="C28" s="61"/>
      <c r="E28" s="61"/>
      <c r="F28" s="80"/>
    </row>
    <row r="29" spans="1:8" x14ac:dyDescent="0.2">
      <c r="A29" s="93"/>
      <c r="C29" s="61"/>
      <c r="E29" s="61"/>
      <c r="F29" s="91"/>
    </row>
    <row r="30" spans="1:8" x14ac:dyDescent="0.2">
      <c r="A30" s="61"/>
      <c r="C30" s="61"/>
      <c r="E30" s="61"/>
      <c r="F30" s="80"/>
      <c r="H30" s="10"/>
    </row>
    <row r="31" spans="1:8" x14ac:dyDescent="0.2">
      <c r="A31" s="61"/>
      <c r="C31" s="61"/>
      <c r="E31" s="61"/>
      <c r="F31" s="80"/>
    </row>
    <row r="32" spans="1:8" x14ac:dyDescent="0.2">
      <c r="A32" s="61"/>
      <c r="C32" s="61"/>
      <c r="E32" s="61"/>
      <c r="F32" s="80"/>
    </row>
    <row r="33" spans="1:8" x14ac:dyDescent="0.2">
      <c r="A33" s="61"/>
      <c r="C33" s="61"/>
      <c r="E33" s="61"/>
      <c r="F33" s="80"/>
      <c r="H33" s="10"/>
    </row>
    <row r="34" spans="1:8" x14ac:dyDescent="0.2">
      <c r="A34" s="61"/>
      <c r="C34" s="61"/>
      <c r="E34" s="61"/>
      <c r="F34" s="80"/>
    </row>
    <row r="35" spans="1:8" x14ac:dyDescent="0.2">
      <c r="A35" s="61"/>
      <c r="C35" s="61"/>
      <c r="E35" s="61"/>
      <c r="F35" s="80"/>
    </row>
    <row r="36" spans="1:8" x14ac:dyDescent="0.2">
      <c r="A36" s="61"/>
      <c r="C36" s="61"/>
      <c r="E36" s="61"/>
      <c r="F36" s="80"/>
    </row>
    <row r="37" spans="1:8" x14ac:dyDescent="0.2">
      <c r="A37" s="61"/>
      <c r="C37" s="61"/>
      <c r="E37" s="61"/>
      <c r="F37" s="80"/>
    </row>
    <row r="38" spans="1:8" x14ac:dyDescent="0.2">
      <c r="A38" s="61"/>
      <c r="C38" s="61"/>
      <c r="E38" s="61"/>
      <c r="F38" s="80"/>
    </row>
    <row r="39" spans="1:8" x14ac:dyDescent="0.2">
      <c r="A39" s="61"/>
      <c r="C39" s="61"/>
      <c r="E39" s="61"/>
      <c r="F39" s="80"/>
    </row>
    <row r="40" spans="1:8" x14ac:dyDescent="0.2">
      <c r="A40" s="61"/>
      <c r="C40" s="61"/>
      <c r="E40" s="61"/>
      <c r="F40" s="80"/>
    </row>
    <row r="41" spans="1:8" x14ac:dyDescent="0.2">
      <c r="A41" s="61"/>
      <c r="C41" s="61"/>
      <c r="E41" s="61"/>
      <c r="F41" s="80"/>
    </row>
    <row r="42" spans="1:8" x14ac:dyDescent="0.2">
      <c r="A42" s="61"/>
      <c r="C42" s="61"/>
      <c r="E42" s="61"/>
      <c r="F42" s="80"/>
    </row>
    <row r="43" spans="1:8" x14ac:dyDescent="0.2">
      <c r="A43" s="61"/>
      <c r="C43" s="61"/>
      <c r="E43" s="61"/>
      <c r="F43" s="80"/>
    </row>
    <row r="44" spans="1:8" x14ac:dyDescent="0.2">
      <c r="A44" s="61"/>
      <c r="C44" s="61"/>
      <c r="E44" s="61"/>
      <c r="F44" s="80"/>
    </row>
    <row r="45" spans="1:8" x14ac:dyDescent="0.2">
      <c r="A45" s="61"/>
      <c r="C45" s="61"/>
      <c r="E45" s="61"/>
      <c r="F45" s="80"/>
    </row>
    <row r="46" spans="1:8" x14ac:dyDescent="0.2">
      <c r="A46" s="61"/>
      <c r="C46" s="61"/>
      <c r="E46" s="61"/>
      <c r="F46" s="80"/>
    </row>
    <row r="47" spans="1:8" x14ac:dyDescent="0.2">
      <c r="A47" s="61"/>
      <c r="C47" s="61"/>
      <c r="E47" s="61"/>
      <c r="F47" s="80"/>
    </row>
    <row r="48" spans="1:8" x14ac:dyDescent="0.2">
      <c r="A48" s="61"/>
      <c r="C48" s="61"/>
      <c r="E48" s="61"/>
      <c r="F48" s="80"/>
    </row>
    <row r="49" spans="1:6" x14ac:dyDescent="0.2">
      <c r="A49" s="61"/>
      <c r="C49" s="61"/>
      <c r="E49" s="61"/>
      <c r="F49" s="80"/>
    </row>
    <row r="50" spans="1:6" x14ac:dyDescent="0.2">
      <c r="A50" s="61"/>
      <c r="C50" s="61"/>
      <c r="E50" s="61"/>
      <c r="F50" s="80"/>
    </row>
    <row r="51" spans="1:6" x14ac:dyDescent="0.2">
      <c r="A51" s="61"/>
      <c r="C51" s="61"/>
      <c r="E51" s="61"/>
      <c r="F51" s="80"/>
    </row>
    <row r="52" spans="1:6" x14ac:dyDescent="0.2">
      <c r="A52" s="61"/>
      <c r="C52" s="61"/>
      <c r="E52" s="61"/>
      <c r="F52" s="80"/>
    </row>
    <row r="53" spans="1:6" x14ac:dyDescent="0.2">
      <c r="A53" s="61"/>
      <c r="C53" s="61"/>
      <c r="E53" s="61"/>
      <c r="F53" s="80"/>
    </row>
    <row r="54" spans="1:6" x14ac:dyDescent="0.2">
      <c r="A54" s="61"/>
      <c r="C54" s="61"/>
      <c r="E54" s="61"/>
      <c r="F54" s="80"/>
    </row>
    <row r="55" spans="1:6" x14ac:dyDescent="0.2">
      <c r="A55" s="61"/>
      <c r="C55" s="61"/>
      <c r="E55" s="61"/>
      <c r="F55" s="80"/>
    </row>
    <row r="56" spans="1:6" x14ac:dyDescent="0.2">
      <c r="A56" s="61"/>
      <c r="C56" s="61"/>
      <c r="E56" s="61"/>
      <c r="F56" s="80"/>
    </row>
    <row r="57" spans="1:6" x14ac:dyDescent="0.2">
      <c r="A57" s="61"/>
      <c r="C57" s="61"/>
      <c r="E57" s="61"/>
      <c r="F57" s="80"/>
    </row>
    <row r="58" spans="1:6" x14ac:dyDescent="0.2">
      <c r="A58" s="61"/>
      <c r="C58" s="61"/>
      <c r="E58" s="61"/>
      <c r="F58" s="80"/>
    </row>
    <row r="59" spans="1:6" x14ac:dyDescent="0.2">
      <c r="A59" s="61"/>
      <c r="C59" s="61"/>
      <c r="E59" s="61"/>
      <c r="F59" s="80"/>
    </row>
    <row r="60" spans="1:6" x14ac:dyDescent="0.2">
      <c r="A60" s="61"/>
      <c r="C60" s="61"/>
      <c r="E60" s="61"/>
      <c r="F60" s="80"/>
    </row>
    <row r="61" spans="1:6" x14ac:dyDescent="0.2">
      <c r="A61" s="61"/>
      <c r="C61" s="61"/>
      <c r="E61" s="61"/>
      <c r="F61" s="80"/>
    </row>
    <row r="62" spans="1:6" x14ac:dyDescent="0.2">
      <c r="A62" s="61"/>
      <c r="C62" s="61"/>
      <c r="E62" s="61"/>
      <c r="F62" s="80"/>
    </row>
    <row r="63" spans="1:6" x14ac:dyDescent="0.2">
      <c r="A63" s="61"/>
      <c r="C63" s="61"/>
      <c r="E63" s="61"/>
      <c r="F63" s="80"/>
    </row>
    <row r="64" spans="1:6" x14ac:dyDescent="0.2">
      <c r="A64" s="61"/>
      <c r="C64" s="61"/>
      <c r="E64" s="61"/>
      <c r="F64" s="80"/>
    </row>
    <row r="65" spans="1:6" x14ac:dyDescent="0.2">
      <c r="A65" s="61"/>
      <c r="C65" s="61"/>
      <c r="E65" s="61"/>
      <c r="F65" s="80"/>
    </row>
    <row r="66" spans="1:6" x14ac:dyDescent="0.2">
      <c r="A66" s="61"/>
      <c r="C66" s="61"/>
      <c r="E66" s="61"/>
      <c r="F66" s="80"/>
    </row>
    <row r="67" spans="1:6" x14ac:dyDescent="0.2">
      <c r="A67" s="61"/>
      <c r="C67" s="61"/>
      <c r="E67" s="61"/>
      <c r="F67" s="80"/>
    </row>
    <row r="68" spans="1:6" x14ac:dyDescent="0.2">
      <c r="A68" s="61"/>
      <c r="C68" s="61"/>
      <c r="E68" s="61"/>
      <c r="F68" s="80"/>
    </row>
    <row r="69" spans="1:6" x14ac:dyDescent="0.2">
      <c r="A69" s="61"/>
      <c r="C69" s="61"/>
      <c r="E69" s="61"/>
      <c r="F69" s="80"/>
    </row>
    <row r="70" spans="1:6" x14ac:dyDescent="0.2">
      <c r="A70" s="61"/>
      <c r="C70" s="61"/>
      <c r="E70" s="61"/>
      <c r="F70" s="80"/>
    </row>
    <row r="71" spans="1:6" x14ac:dyDescent="0.2">
      <c r="A71" s="61"/>
      <c r="C71" s="61"/>
      <c r="E71" s="61"/>
      <c r="F71" s="80"/>
    </row>
    <row r="72" spans="1:6" x14ac:dyDescent="0.2">
      <c r="A72" s="61"/>
      <c r="C72" s="61"/>
      <c r="E72" s="61"/>
      <c r="F72" s="80"/>
    </row>
    <row r="73" spans="1:6" x14ac:dyDescent="0.2">
      <c r="A73" s="61"/>
      <c r="C73" s="61"/>
      <c r="E73" s="61"/>
      <c r="F73" s="80"/>
    </row>
    <row r="74" spans="1:6" x14ac:dyDescent="0.2">
      <c r="A74" s="61"/>
      <c r="C74" s="61"/>
      <c r="E74" s="61"/>
      <c r="F74" s="80"/>
    </row>
    <row r="75" spans="1:6" x14ac:dyDescent="0.2">
      <c r="A75" s="61"/>
      <c r="C75" s="61"/>
      <c r="E75" s="61"/>
      <c r="F75" s="80"/>
    </row>
    <row r="76" spans="1:6" x14ac:dyDescent="0.2">
      <c r="A76" s="61"/>
      <c r="C76" s="61"/>
      <c r="E76" s="61"/>
      <c r="F76" s="80"/>
    </row>
    <row r="77" spans="1:6" x14ac:dyDescent="0.2">
      <c r="A77" s="61"/>
      <c r="C77" s="61"/>
      <c r="E77" s="61"/>
      <c r="F77" s="80"/>
    </row>
    <row r="78" spans="1:6" x14ac:dyDescent="0.2">
      <c r="A78" s="61"/>
      <c r="C78" s="61"/>
      <c r="E78" s="61"/>
      <c r="F78" s="80"/>
    </row>
    <row r="79" spans="1:6" x14ac:dyDescent="0.2">
      <c r="A79" s="61"/>
      <c r="C79" s="61"/>
      <c r="E79" s="61"/>
      <c r="F79" s="80"/>
    </row>
    <row r="80" spans="1:6" x14ac:dyDescent="0.2">
      <c r="A80" s="61"/>
      <c r="C80" s="61"/>
      <c r="E80" s="61"/>
      <c r="F80" s="80"/>
    </row>
    <row r="81" spans="1:6" x14ac:dyDescent="0.2">
      <c r="A81" s="61"/>
      <c r="C81" s="61"/>
      <c r="E81" s="61"/>
      <c r="F81" s="80"/>
    </row>
    <row r="82" spans="1:6" x14ac:dyDescent="0.2">
      <c r="A82" s="61"/>
      <c r="C82" s="61"/>
      <c r="E82" s="61"/>
      <c r="F82" s="80"/>
    </row>
    <row r="83" spans="1:6" x14ac:dyDescent="0.2">
      <c r="A83" s="67"/>
      <c r="B83" s="53"/>
      <c r="C83" s="67"/>
      <c r="D83" s="53"/>
      <c r="E83" s="67"/>
      <c r="F83" s="79"/>
    </row>
    <row r="84" spans="1:6" x14ac:dyDescent="0.2">
      <c r="A84" s="59"/>
      <c r="B84" s="58"/>
      <c r="C84" s="58"/>
      <c r="D84" s="58"/>
      <c r="E84" s="58"/>
      <c r="F84" s="66"/>
    </row>
    <row r="85" spans="1:6" x14ac:dyDescent="0.2">
      <c r="A85" s="56" t="s">
        <v>40</v>
      </c>
      <c r="F85" s="172"/>
    </row>
    <row r="86" spans="1:6" x14ac:dyDescent="0.2">
      <c r="A86" s="54"/>
      <c r="B86" s="53"/>
      <c r="C86" s="53"/>
      <c r="D86" s="53"/>
      <c r="E86" s="53"/>
      <c r="F86" s="67"/>
    </row>
  </sheetData>
  <pageMargins left="0.70866141732283472" right="0.70866141732283472" top="0.74803149606299213" bottom="0.74803149606299213" header="0.31496062992125984" footer="0.31496062992125984"/>
  <pageSetup paperSize="9" scale="70" firstPageNumber="6" fitToWidth="0" fitToHeight="0" orientation="portrait" useFirstPageNumber="1" r:id="rId1"/>
  <headerFooter>
    <oddFooter>&amp;CC.2.1.&amp;P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8C381-774A-4BE8-BF25-91147F050C94}">
  <dimension ref="A1:F79"/>
  <sheetViews>
    <sheetView topLeftCell="A31" zoomScale="90" zoomScaleNormal="90" workbookViewId="0">
      <selection activeCell="G22" sqref="G22"/>
    </sheetView>
  </sheetViews>
  <sheetFormatPr defaultRowHeight="12.75" x14ac:dyDescent="0.2"/>
  <cols>
    <col min="1" max="1" width="10.5703125" style="1" customWidth="1"/>
    <col min="2" max="2" width="41.140625" style="1" customWidth="1"/>
    <col min="3" max="3" width="10.5703125" style="1" customWidth="1"/>
    <col min="4" max="4" width="13.85546875" style="1" customWidth="1"/>
    <col min="5" max="5" width="15.7109375" style="1" customWidth="1"/>
    <col min="6" max="6" width="19.7109375" style="1" customWidth="1"/>
    <col min="7" max="16384" width="9.140625" style="1"/>
  </cols>
  <sheetData>
    <row r="1" spans="1:6" x14ac:dyDescent="0.2">
      <c r="A1" s="2" t="str">
        <f>'1200'!A1</f>
        <v>BLOUBERG MUNICIPALITY</v>
      </c>
    </row>
    <row r="2" spans="1:6" x14ac:dyDescent="0.2">
      <c r="A2" s="2" t="str">
        <f>'1200'!A2</f>
        <v>CONTRACT NO.: BM05/22/23</v>
      </c>
    </row>
    <row r="3" spans="1:6" x14ac:dyDescent="0.2">
      <c r="A3" s="2" t="str">
        <f>'1200'!A3</f>
        <v>ALLDAYS INTERNAL STREET AND STORMWATER PHASE 2</v>
      </c>
    </row>
    <row r="7" spans="1:6" x14ac:dyDescent="0.2">
      <c r="F7" s="2" t="s">
        <v>49</v>
      </c>
    </row>
    <row r="9" spans="1:6" x14ac:dyDescent="0.2">
      <c r="A9" s="59"/>
      <c r="B9" s="66"/>
      <c r="C9" s="58"/>
      <c r="D9" s="66"/>
      <c r="E9" s="58"/>
      <c r="F9" s="66"/>
    </row>
    <row r="10" spans="1:6" x14ac:dyDescent="0.2">
      <c r="A10" s="175" t="s">
        <v>48</v>
      </c>
      <c r="B10" s="176" t="s">
        <v>36</v>
      </c>
      <c r="C10" s="5" t="s">
        <v>4</v>
      </c>
      <c r="D10" s="176" t="s">
        <v>2</v>
      </c>
      <c r="E10" s="5" t="s">
        <v>3</v>
      </c>
      <c r="F10" s="176" t="s">
        <v>47</v>
      </c>
    </row>
    <row r="11" spans="1:6" x14ac:dyDescent="0.2">
      <c r="A11" s="175"/>
      <c r="B11" s="176"/>
      <c r="C11" s="5"/>
      <c r="D11" s="176"/>
      <c r="E11" s="5"/>
      <c r="F11" s="176" t="s">
        <v>46</v>
      </c>
    </row>
    <row r="12" spans="1:6" x14ac:dyDescent="0.2">
      <c r="A12" s="54"/>
      <c r="B12" s="67"/>
      <c r="C12" s="53"/>
      <c r="D12" s="67"/>
      <c r="E12" s="53"/>
      <c r="F12" s="67"/>
    </row>
    <row r="13" spans="1:6" x14ac:dyDescent="0.2">
      <c r="A13" s="59"/>
      <c r="B13" s="66"/>
      <c r="C13" s="58"/>
      <c r="D13" s="66"/>
      <c r="E13" s="58"/>
      <c r="F13" s="66"/>
    </row>
    <row r="14" spans="1:6" x14ac:dyDescent="0.2">
      <c r="A14" s="56">
        <v>8100</v>
      </c>
      <c r="B14" s="65" t="s">
        <v>15</v>
      </c>
      <c r="D14" s="61"/>
      <c r="F14" s="61"/>
    </row>
    <row r="15" spans="1:6" x14ac:dyDescent="0.2">
      <c r="A15" s="62"/>
      <c r="B15" s="61"/>
      <c r="D15" s="61"/>
      <c r="F15" s="61"/>
    </row>
    <row r="16" spans="1:6" x14ac:dyDescent="0.2">
      <c r="A16" s="62" t="s">
        <v>45</v>
      </c>
      <c r="B16" s="61" t="s">
        <v>44</v>
      </c>
      <c r="D16" s="61"/>
      <c r="F16" s="61"/>
    </row>
    <row r="17" spans="1:6" x14ac:dyDescent="0.2">
      <c r="A17" s="62"/>
      <c r="B17" s="61"/>
      <c r="D17" s="61"/>
      <c r="F17" s="61"/>
    </row>
    <row r="18" spans="1:6" x14ac:dyDescent="0.2">
      <c r="A18" s="62"/>
      <c r="B18" s="61" t="s">
        <v>43</v>
      </c>
      <c r="C18" s="1" t="s">
        <v>42</v>
      </c>
      <c r="D18" s="61">
        <v>1</v>
      </c>
      <c r="E18" s="64">
        <v>200000</v>
      </c>
      <c r="F18" s="55">
        <f>E18*D18</f>
        <v>200000</v>
      </c>
    </row>
    <row r="19" spans="1:6" x14ac:dyDescent="0.2">
      <c r="A19" s="62"/>
      <c r="B19" s="61"/>
      <c r="D19" s="61"/>
      <c r="F19" s="60"/>
    </row>
    <row r="20" spans="1:6" x14ac:dyDescent="0.2">
      <c r="A20" s="62"/>
      <c r="B20" s="61" t="s">
        <v>41</v>
      </c>
      <c r="C20" s="1" t="s">
        <v>0</v>
      </c>
      <c r="D20" s="63">
        <f>F18</f>
        <v>200000</v>
      </c>
      <c r="E20" s="6"/>
      <c r="F20" s="60"/>
    </row>
    <row r="21" spans="1:6" x14ac:dyDescent="0.2">
      <c r="A21" s="62"/>
      <c r="B21" s="61"/>
      <c r="D21" s="61"/>
      <c r="F21" s="60"/>
    </row>
    <row r="22" spans="1:6" x14ac:dyDescent="0.2">
      <c r="A22" s="62"/>
      <c r="B22" s="61"/>
      <c r="D22" s="61"/>
      <c r="F22" s="60"/>
    </row>
    <row r="23" spans="1:6" x14ac:dyDescent="0.2">
      <c r="A23" s="62"/>
      <c r="B23" s="61"/>
      <c r="D23" s="61"/>
      <c r="F23" s="60"/>
    </row>
    <row r="24" spans="1:6" x14ac:dyDescent="0.2">
      <c r="A24" s="62"/>
      <c r="B24" s="61"/>
      <c r="D24" s="61"/>
      <c r="F24" s="60"/>
    </row>
    <row r="25" spans="1:6" x14ac:dyDescent="0.2">
      <c r="A25" s="62"/>
      <c r="B25" s="61"/>
      <c r="D25" s="61"/>
      <c r="F25" s="60"/>
    </row>
    <row r="26" spans="1:6" x14ac:dyDescent="0.2">
      <c r="A26" s="62"/>
      <c r="B26" s="61"/>
      <c r="D26" s="61"/>
      <c r="F26" s="60"/>
    </row>
    <row r="27" spans="1:6" x14ac:dyDescent="0.2">
      <c r="A27" s="62"/>
      <c r="B27" s="61"/>
      <c r="D27" s="61"/>
      <c r="F27" s="60"/>
    </row>
    <row r="28" spans="1:6" x14ac:dyDescent="0.2">
      <c r="A28" s="62"/>
      <c r="B28" s="61"/>
      <c r="D28" s="61"/>
      <c r="F28" s="60"/>
    </row>
    <row r="29" spans="1:6" x14ac:dyDescent="0.2">
      <c r="A29" s="62"/>
      <c r="B29" s="61"/>
      <c r="D29" s="61"/>
      <c r="F29" s="60"/>
    </row>
    <row r="30" spans="1:6" x14ac:dyDescent="0.2">
      <c r="A30" s="62"/>
      <c r="B30" s="61"/>
      <c r="D30" s="61"/>
      <c r="F30" s="60"/>
    </row>
    <row r="31" spans="1:6" x14ac:dyDescent="0.2">
      <c r="A31" s="62"/>
      <c r="B31" s="61"/>
      <c r="D31" s="61"/>
      <c r="F31" s="60"/>
    </row>
    <row r="32" spans="1:6" x14ac:dyDescent="0.2">
      <c r="A32" s="62"/>
      <c r="B32" s="61"/>
      <c r="D32" s="61"/>
      <c r="F32" s="60"/>
    </row>
    <row r="33" spans="1:6" x14ac:dyDescent="0.2">
      <c r="A33" s="62"/>
      <c r="B33" s="61"/>
      <c r="D33" s="61"/>
      <c r="F33" s="60"/>
    </row>
    <row r="34" spans="1:6" x14ac:dyDescent="0.2">
      <c r="A34" s="62"/>
      <c r="B34" s="61"/>
      <c r="D34" s="61"/>
      <c r="F34" s="60"/>
    </row>
    <row r="35" spans="1:6" x14ac:dyDescent="0.2">
      <c r="A35" s="62"/>
      <c r="B35" s="61"/>
      <c r="D35" s="61"/>
      <c r="F35" s="60"/>
    </row>
    <row r="36" spans="1:6" x14ac:dyDescent="0.2">
      <c r="A36" s="62"/>
      <c r="B36" s="61"/>
      <c r="D36" s="61"/>
      <c r="F36" s="60"/>
    </row>
    <row r="37" spans="1:6" x14ac:dyDescent="0.2">
      <c r="A37" s="62"/>
      <c r="B37" s="61"/>
      <c r="D37" s="61"/>
      <c r="F37" s="60"/>
    </row>
    <row r="38" spans="1:6" x14ac:dyDescent="0.2">
      <c r="A38" s="62"/>
      <c r="B38" s="61"/>
      <c r="D38" s="61"/>
      <c r="F38" s="60"/>
    </row>
    <row r="39" spans="1:6" x14ac:dyDescent="0.2">
      <c r="A39" s="62"/>
      <c r="B39" s="61"/>
      <c r="D39" s="61"/>
      <c r="F39" s="60"/>
    </row>
    <row r="40" spans="1:6" x14ac:dyDescent="0.2">
      <c r="A40" s="62"/>
      <c r="B40" s="61"/>
      <c r="D40" s="61"/>
      <c r="F40" s="60"/>
    </row>
    <row r="41" spans="1:6" x14ac:dyDescent="0.2">
      <c r="A41" s="62"/>
      <c r="B41" s="61"/>
      <c r="D41" s="61"/>
      <c r="F41" s="60"/>
    </row>
    <row r="42" spans="1:6" x14ac:dyDescent="0.2">
      <c r="A42" s="62"/>
      <c r="B42" s="61"/>
      <c r="D42" s="61"/>
      <c r="F42" s="60"/>
    </row>
    <row r="43" spans="1:6" x14ac:dyDescent="0.2">
      <c r="A43" s="62"/>
      <c r="B43" s="61"/>
      <c r="D43" s="61"/>
      <c r="F43" s="60"/>
    </row>
    <row r="44" spans="1:6" x14ac:dyDescent="0.2">
      <c r="A44" s="62"/>
      <c r="B44" s="61"/>
      <c r="D44" s="61"/>
      <c r="F44" s="60"/>
    </row>
    <row r="45" spans="1:6" x14ac:dyDescent="0.2">
      <c r="A45" s="62"/>
      <c r="B45" s="61"/>
      <c r="D45" s="61"/>
      <c r="F45" s="60"/>
    </row>
    <row r="46" spans="1:6" x14ac:dyDescent="0.2">
      <c r="A46" s="62"/>
      <c r="B46" s="61"/>
      <c r="D46" s="61"/>
      <c r="F46" s="60"/>
    </row>
    <row r="47" spans="1:6" x14ac:dyDescent="0.2">
      <c r="A47" s="62"/>
      <c r="B47" s="61"/>
      <c r="D47" s="61"/>
      <c r="F47" s="60"/>
    </row>
    <row r="48" spans="1:6" x14ac:dyDescent="0.2">
      <c r="A48" s="62"/>
      <c r="B48" s="61"/>
      <c r="D48" s="61"/>
      <c r="F48" s="60"/>
    </row>
    <row r="49" spans="1:6" x14ac:dyDescent="0.2">
      <c r="A49" s="62"/>
      <c r="B49" s="61"/>
      <c r="D49" s="61"/>
      <c r="F49" s="60"/>
    </row>
    <row r="50" spans="1:6" x14ac:dyDescent="0.2">
      <c r="A50" s="62"/>
      <c r="B50" s="61"/>
      <c r="D50" s="61"/>
      <c r="F50" s="60"/>
    </row>
    <row r="51" spans="1:6" x14ac:dyDescent="0.2">
      <c r="A51" s="62"/>
      <c r="B51" s="61"/>
      <c r="D51" s="61"/>
      <c r="F51" s="60"/>
    </row>
    <row r="52" spans="1:6" x14ac:dyDescent="0.2">
      <c r="A52" s="62"/>
      <c r="B52" s="61"/>
      <c r="D52" s="61"/>
      <c r="F52" s="60"/>
    </row>
    <row r="53" spans="1:6" x14ac:dyDescent="0.2">
      <c r="A53" s="62"/>
      <c r="B53" s="61"/>
      <c r="D53" s="61"/>
      <c r="F53" s="60"/>
    </row>
    <row r="54" spans="1:6" x14ac:dyDescent="0.2">
      <c r="A54" s="62"/>
      <c r="B54" s="61"/>
      <c r="D54" s="61"/>
      <c r="F54" s="60"/>
    </row>
    <row r="55" spans="1:6" x14ac:dyDescent="0.2">
      <c r="A55" s="62"/>
      <c r="B55" s="61"/>
      <c r="D55" s="61"/>
      <c r="F55" s="60"/>
    </row>
    <row r="56" spans="1:6" x14ac:dyDescent="0.2">
      <c r="A56" s="62"/>
      <c r="B56" s="61"/>
      <c r="D56" s="61"/>
      <c r="F56" s="60"/>
    </row>
    <row r="57" spans="1:6" x14ac:dyDescent="0.2">
      <c r="A57" s="62"/>
      <c r="B57" s="61"/>
      <c r="D57" s="61"/>
      <c r="F57" s="60"/>
    </row>
    <row r="58" spans="1:6" x14ac:dyDescent="0.2">
      <c r="A58" s="62"/>
      <c r="B58" s="61"/>
      <c r="D58" s="61"/>
      <c r="F58" s="60"/>
    </row>
    <row r="59" spans="1:6" x14ac:dyDescent="0.2">
      <c r="A59" s="62"/>
      <c r="B59" s="61"/>
      <c r="D59" s="61"/>
      <c r="F59" s="60"/>
    </row>
    <row r="60" spans="1:6" x14ac:dyDescent="0.2">
      <c r="A60" s="62"/>
      <c r="B60" s="61"/>
      <c r="D60" s="61"/>
      <c r="F60" s="60"/>
    </row>
    <row r="61" spans="1:6" x14ac:dyDescent="0.2">
      <c r="A61" s="62"/>
      <c r="B61" s="61"/>
      <c r="D61" s="61"/>
      <c r="F61" s="60"/>
    </row>
    <row r="62" spans="1:6" x14ac:dyDescent="0.2">
      <c r="A62" s="62"/>
      <c r="B62" s="61"/>
      <c r="D62" s="61"/>
      <c r="F62" s="60"/>
    </row>
    <row r="63" spans="1:6" x14ac:dyDescent="0.2">
      <c r="A63" s="62"/>
      <c r="B63" s="61"/>
      <c r="D63" s="61"/>
      <c r="F63" s="60"/>
    </row>
    <row r="64" spans="1:6" x14ac:dyDescent="0.2">
      <c r="A64" s="62"/>
      <c r="B64" s="61"/>
      <c r="D64" s="61"/>
      <c r="F64" s="60"/>
    </row>
    <row r="65" spans="1:6" x14ac:dyDescent="0.2">
      <c r="A65" s="62"/>
      <c r="B65" s="61"/>
      <c r="D65" s="61"/>
      <c r="F65" s="60"/>
    </row>
    <row r="66" spans="1:6" x14ac:dyDescent="0.2">
      <c r="A66" s="62"/>
      <c r="B66" s="61"/>
      <c r="D66" s="61"/>
      <c r="F66" s="60"/>
    </row>
    <row r="67" spans="1:6" x14ac:dyDescent="0.2">
      <c r="A67" s="62"/>
      <c r="B67" s="61"/>
      <c r="D67" s="61"/>
      <c r="F67" s="60"/>
    </row>
    <row r="68" spans="1:6" x14ac:dyDescent="0.2">
      <c r="A68" s="62"/>
      <c r="B68" s="61"/>
      <c r="D68" s="61"/>
      <c r="F68" s="60"/>
    </row>
    <row r="69" spans="1:6" x14ac:dyDescent="0.2">
      <c r="A69" s="62"/>
      <c r="B69" s="61"/>
      <c r="D69" s="61"/>
      <c r="F69" s="60"/>
    </row>
    <row r="70" spans="1:6" x14ac:dyDescent="0.2">
      <c r="A70" s="62"/>
      <c r="B70" s="61"/>
      <c r="D70" s="61"/>
      <c r="F70" s="60"/>
    </row>
    <row r="71" spans="1:6" x14ac:dyDescent="0.2">
      <c r="A71" s="62"/>
      <c r="B71" s="61"/>
      <c r="D71" s="61"/>
      <c r="F71" s="60"/>
    </row>
    <row r="72" spans="1:6" x14ac:dyDescent="0.2">
      <c r="A72" s="62"/>
      <c r="B72" s="61"/>
      <c r="D72" s="61"/>
      <c r="F72" s="60"/>
    </row>
    <row r="73" spans="1:6" x14ac:dyDescent="0.2">
      <c r="A73" s="62"/>
      <c r="B73" s="61"/>
      <c r="D73" s="61"/>
      <c r="F73" s="60"/>
    </row>
    <row r="74" spans="1:6" x14ac:dyDescent="0.2">
      <c r="A74" s="62"/>
      <c r="B74" s="61"/>
      <c r="D74" s="61"/>
      <c r="F74" s="60"/>
    </row>
    <row r="75" spans="1:6" x14ac:dyDescent="0.2">
      <c r="A75" s="62"/>
      <c r="B75" s="61"/>
      <c r="D75" s="61"/>
      <c r="F75" s="60"/>
    </row>
    <row r="76" spans="1:6" x14ac:dyDescent="0.2">
      <c r="A76" s="62"/>
      <c r="B76" s="61"/>
      <c r="D76" s="61"/>
      <c r="F76" s="60"/>
    </row>
    <row r="77" spans="1:6" x14ac:dyDescent="0.2">
      <c r="A77" s="59"/>
      <c r="B77" s="58"/>
      <c r="C77" s="58"/>
      <c r="D77" s="58"/>
      <c r="E77" s="58"/>
      <c r="F77" s="57"/>
    </row>
    <row r="78" spans="1:6" x14ac:dyDescent="0.2">
      <c r="A78" s="56" t="s">
        <v>40</v>
      </c>
      <c r="F78" s="172"/>
    </row>
    <row r="79" spans="1:6" x14ac:dyDescent="0.2">
      <c r="A79" s="54"/>
      <c r="B79" s="53"/>
      <c r="C79" s="53"/>
      <c r="D79" s="53"/>
      <c r="E79" s="53"/>
      <c r="F79" s="52"/>
    </row>
  </sheetData>
  <pageMargins left="0.70866141732283472" right="0.70866141732283472" top="0.74803149606299213" bottom="0.74803149606299213" header="0.31496062992125984" footer="0.31496062992125984"/>
  <pageSetup paperSize="9" scale="75" firstPageNumber="26" orientation="portrait" useFirstPageNumber="1" r:id="rId1"/>
  <headerFooter>
    <oddFooter>&amp;CC.2.1.&amp;P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F9EA-7A1B-4750-965B-FB327DB06DE3}">
  <sheetPr>
    <pageSetUpPr fitToPage="1"/>
  </sheetPr>
  <dimension ref="A1:H81"/>
  <sheetViews>
    <sheetView tabSelected="1" view="pageBreakPreview" zoomScale="60" zoomScaleNormal="100" workbookViewId="0">
      <selection activeCell="H7" sqref="H7"/>
    </sheetView>
  </sheetViews>
  <sheetFormatPr defaultRowHeight="15" customHeight="1" x14ac:dyDescent="0.2"/>
  <cols>
    <col min="1" max="1" width="9.140625" style="1"/>
    <col min="2" max="2" width="11" style="1" bestFit="1" customWidth="1"/>
    <col min="3" max="3" width="11" style="1" customWidth="1"/>
    <col min="4" max="4" width="78.85546875" style="1" customWidth="1"/>
    <col min="5" max="5" width="45.42578125" style="1" customWidth="1"/>
    <col min="6" max="6" width="0.85546875" style="1" hidden="1" customWidth="1"/>
    <col min="7" max="7" width="23.7109375" style="1" customWidth="1"/>
    <col min="8" max="8" width="26.7109375" style="1" customWidth="1"/>
    <col min="9" max="16384" width="9.140625" style="1"/>
  </cols>
  <sheetData>
    <row r="1" spans="1:8" ht="15" customHeight="1" x14ac:dyDescent="0.2">
      <c r="A1" s="1" t="s">
        <v>39</v>
      </c>
      <c r="B1" s="2" t="str">
        <f>'1200'!A1</f>
        <v>BLOUBERG MUNICIPALITY</v>
      </c>
      <c r="E1" s="10"/>
      <c r="F1" s="10"/>
      <c r="G1" s="10"/>
    </row>
    <row r="2" spans="1:8" ht="15" customHeight="1" x14ac:dyDescent="0.2">
      <c r="B2" s="2" t="str">
        <f>'1200'!A2</f>
        <v>CONTRACT NO.: BM05/22/23</v>
      </c>
      <c r="E2" s="10"/>
      <c r="F2" s="10"/>
      <c r="G2" s="10"/>
    </row>
    <row r="3" spans="1:8" ht="15" customHeight="1" x14ac:dyDescent="0.2">
      <c r="B3" s="2" t="str">
        <f>'1200'!A3</f>
        <v>ALLDAYS INTERNAL STREET AND STORMWATER PHASE 2</v>
      </c>
      <c r="D3" s="4"/>
      <c r="E3" s="10"/>
      <c r="F3" s="10"/>
      <c r="G3" s="10"/>
    </row>
    <row r="4" spans="1:8" ht="15" customHeight="1" x14ac:dyDescent="0.2">
      <c r="A4" s="51"/>
      <c r="E4" s="10"/>
      <c r="F4" s="10"/>
      <c r="G4" s="10"/>
    </row>
    <row r="5" spans="1:8" ht="15" customHeight="1" x14ac:dyDescent="0.2">
      <c r="E5" s="10"/>
      <c r="F5" s="10"/>
      <c r="G5" s="10"/>
    </row>
    <row r="6" spans="1:8" ht="15" customHeight="1" x14ac:dyDescent="0.2">
      <c r="A6" s="50"/>
      <c r="E6" s="10"/>
      <c r="F6" s="10"/>
      <c r="G6" s="10"/>
    </row>
    <row r="7" spans="1:8" ht="15" customHeight="1" x14ac:dyDescent="0.25">
      <c r="B7" s="3"/>
      <c r="C7" s="3"/>
      <c r="D7" s="49" t="s">
        <v>38</v>
      </c>
      <c r="E7" s="3"/>
      <c r="F7" s="10"/>
      <c r="G7" s="10"/>
    </row>
    <row r="8" spans="1:8" ht="15" customHeight="1" x14ac:dyDescent="0.2">
      <c r="A8" s="48"/>
      <c r="B8" s="3"/>
      <c r="C8" s="3"/>
      <c r="D8" s="3"/>
      <c r="E8" s="47"/>
      <c r="F8" s="10"/>
      <c r="G8" s="10"/>
    </row>
    <row r="9" spans="1:8" ht="15" customHeight="1" x14ac:dyDescent="0.2">
      <c r="A9" s="38"/>
      <c r="B9" s="38"/>
      <c r="C9" s="38"/>
      <c r="D9" s="38"/>
      <c r="E9" s="46"/>
      <c r="F9" s="10"/>
      <c r="G9" s="10"/>
    </row>
    <row r="10" spans="1:8" ht="15" customHeight="1" x14ac:dyDescent="0.2">
      <c r="A10" s="38"/>
      <c r="B10" s="45" t="s">
        <v>37</v>
      </c>
      <c r="C10" s="44"/>
      <c r="D10" s="44" t="s">
        <v>36</v>
      </c>
      <c r="E10" s="43" t="s">
        <v>1</v>
      </c>
      <c r="F10" s="10"/>
      <c r="G10" s="10"/>
    </row>
    <row r="11" spans="1:8" ht="15" customHeight="1" x14ac:dyDescent="0.2">
      <c r="A11" s="38"/>
      <c r="B11" s="42"/>
      <c r="C11" s="41"/>
      <c r="D11" s="41"/>
      <c r="E11" s="40"/>
      <c r="F11" s="10"/>
      <c r="G11" s="10"/>
    </row>
    <row r="12" spans="1:8" ht="15" customHeight="1" x14ac:dyDescent="0.2">
      <c r="A12" s="38"/>
      <c r="B12" s="39"/>
      <c r="C12" s="38"/>
      <c r="D12" s="38"/>
      <c r="E12" s="37"/>
      <c r="F12" s="10"/>
      <c r="G12" s="10"/>
    </row>
    <row r="13" spans="1:8" ht="15" customHeight="1" x14ac:dyDescent="0.2">
      <c r="A13" s="13"/>
      <c r="B13" s="34"/>
      <c r="C13" s="13"/>
      <c r="D13" s="13"/>
      <c r="E13" s="36"/>
      <c r="F13" s="10"/>
      <c r="G13" s="10"/>
      <c r="H13" s="10"/>
    </row>
    <row r="14" spans="1:8" ht="15" customHeight="1" x14ac:dyDescent="0.2">
      <c r="A14" s="13"/>
      <c r="B14" s="18">
        <v>1200</v>
      </c>
      <c r="C14" s="17"/>
      <c r="D14" s="17" t="s">
        <v>35</v>
      </c>
      <c r="E14" s="33"/>
      <c r="F14" s="10"/>
      <c r="G14" s="10"/>
    </row>
    <row r="15" spans="1:8" ht="15" customHeight="1" x14ac:dyDescent="0.2">
      <c r="A15" s="13"/>
      <c r="B15" s="34"/>
      <c r="C15" s="13"/>
      <c r="D15" s="17"/>
      <c r="E15" s="20"/>
      <c r="F15" s="10"/>
      <c r="G15" s="10"/>
    </row>
    <row r="16" spans="1:8" ht="15" customHeight="1" x14ac:dyDescent="0.2">
      <c r="A16" s="13"/>
      <c r="B16" s="35" t="s">
        <v>34</v>
      </c>
      <c r="C16" s="3"/>
      <c r="D16" s="17" t="s">
        <v>33</v>
      </c>
      <c r="E16" s="33"/>
      <c r="F16" s="10"/>
      <c r="G16" s="10"/>
    </row>
    <row r="17" spans="1:7" ht="15" customHeight="1" x14ac:dyDescent="0.2">
      <c r="A17" s="13"/>
      <c r="B17" s="35"/>
      <c r="C17" s="3"/>
      <c r="D17" s="17"/>
      <c r="E17" s="32"/>
      <c r="F17" s="10"/>
      <c r="G17" s="10"/>
    </row>
    <row r="18" spans="1:7" ht="15" customHeight="1" x14ac:dyDescent="0.2">
      <c r="A18" s="13"/>
      <c r="B18" s="35">
        <v>1400</v>
      </c>
      <c r="C18" s="3"/>
      <c r="D18" s="17" t="s">
        <v>32</v>
      </c>
      <c r="E18" s="32"/>
      <c r="F18" s="10"/>
      <c r="G18" s="10"/>
    </row>
    <row r="19" spans="1:7" ht="15" customHeight="1" x14ac:dyDescent="0.2">
      <c r="A19" s="13"/>
      <c r="B19" s="35"/>
      <c r="C19" s="3"/>
      <c r="D19" s="17" t="s">
        <v>31</v>
      </c>
      <c r="E19" s="33"/>
      <c r="F19" s="10"/>
      <c r="G19" s="10"/>
    </row>
    <row r="20" spans="1:7" ht="15" customHeight="1" x14ac:dyDescent="0.2">
      <c r="A20" s="13"/>
      <c r="B20" s="35"/>
      <c r="C20" s="3"/>
      <c r="D20" s="17"/>
      <c r="E20" s="32"/>
      <c r="F20" s="10"/>
      <c r="G20" s="9"/>
    </row>
    <row r="21" spans="1:7" ht="15" customHeight="1" x14ac:dyDescent="0.2">
      <c r="A21" s="13"/>
      <c r="B21" s="18">
        <v>1500</v>
      </c>
      <c r="C21" s="17"/>
      <c r="D21" s="17" t="s">
        <v>30</v>
      </c>
      <c r="E21" s="33"/>
      <c r="F21" s="10"/>
      <c r="G21" s="10"/>
    </row>
    <row r="22" spans="1:7" ht="15" customHeight="1" x14ac:dyDescent="0.2">
      <c r="A22" s="13"/>
      <c r="B22" s="34"/>
      <c r="C22" s="13"/>
      <c r="D22" s="17"/>
      <c r="E22" s="32"/>
      <c r="F22" s="10"/>
      <c r="G22" s="10"/>
    </row>
    <row r="23" spans="1:7" ht="15" customHeight="1" x14ac:dyDescent="0.2">
      <c r="A23" s="13"/>
      <c r="B23" s="18">
        <v>1700</v>
      </c>
      <c r="C23" s="13"/>
      <c r="D23" s="17" t="s">
        <v>29</v>
      </c>
      <c r="E23" s="33"/>
      <c r="F23" s="10"/>
      <c r="G23" s="10"/>
    </row>
    <row r="24" spans="1:7" ht="15" customHeight="1" x14ac:dyDescent="0.2">
      <c r="A24" s="13"/>
      <c r="B24" s="34"/>
      <c r="C24" s="13"/>
      <c r="D24" s="13"/>
      <c r="E24" s="32"/>
      <c r="F24" s="10"/>
      <c r="G24" s="10"/>
    </row>
    <row r="25" spans="1:7" ht="15" customHeight="1" x14ac:dyDescent="0.2">
      <c r="A25" s="13"/>
      <c r="B25" s="18">
        <v>2100</v>
      </c>
      <c r="C25" s="17"/>
      <c r="D25" s="17" t="s">
        <v>28</v>
      </c>
      <c r="E25" s="33"/>
      <c r="F25" s="10"/>
      <c r="G25" s="10"/>
    </row>
    <row r="26" spans="1:7" ht="15" customHeight="1" x14ac:dyDescent="0.2">
      <c r="A26" s="13"/>
      <c r="B26" s="18"/>
      <c r="C26" s="17"/>
      <c r="D26" s="17"/>
      <c r="E26" s="32"/>
      <c r="F26" s="10"/>
      <c r="G26" s="10"/>
    </row>
    <row r="27" spans="1:7" ht="15" customHeight="1" x14ac:dyDescent="0.2">
      <c r="A27" s="13"/>
      <c r="B27" s="18">
        <v>2200</v>
      </c>
      <c r="C27" s="17"/>
      <c r="D27" s="17" t="s">
        <v>27</v>
      </c>
      <c r="E27" s="33"/>
      <c r="F27" s="10"/>
      <c r="G27" s="10"/>
    </row>
    <row r="28" spans="1:7" ht="15" customHeight="1" x14ac:dyDescent="0.2">
      <c r="A28" s="13"/>
      <c r="B28" s="34"/>
      <c r="C28" s="13"/>
      <c r="D28" s="17"/>
      <c r="E28" s="32"/>
      <c r="F28" s="10"/>
      <c r="G28" s="10"/>
    </row>
    <row r="29" spans="1:7" ht="15" customHeight="1" x14ac:dyDescent="0.2">
      <c r="A29" s="13"/>
      <c r="B29" s="18">
        <v>2300</v>
      </c>
      <c r="C29" s="13"/>
      <c r="D29" s="17" t="s">
        <v>26</v>
      </c>
      <c r="E29" s="33"/>
      <c r="F29" s="10"/>
      <c r="G29" s="10"/>
    </row>
    <row r="30" spans="1:7" ht="15" customHeight="1" x14ac:dyDescent="0.2">
      <c r="A30" s="13"/>
      <c r="B30" s="34"/>
      <c r="C30" s="13"/>
      <c r="D30" s="13"/>
      <c r="E30" s="32"/>
      <c r="F30" s="10"/>
      <c r="G30" s="10"/>
    </row>
    <row r="31" spans="1:7" ht="15" customHeight="1" x14ac:dyDescent="0.2">
      <c r="A31" s="13"/>
      <c r="B31" s="18">
        <v>3100</v>
      </c>
      <c r="C31" s="17"/>
      <c r="D31" s="17" t="s">
        <v>25</v>
      </c>
      <c r="E31" s="33"/>
      <c r="F31" s="10"/>
      <c r="G31" s="10"/>
    </row>
    <row r="32" spans="1:7" ht="15" customHeight="1" x14ac:dyDescent="0.2">
      <c r="A32" s="13"/>
      <c r="B32" s="34"/>
      <c r="C32" s="13"/>
      <c r="D32" s="13"/>
      <c r="E32" s="32"/>
      <c r="F32" s="10"/>
      <c r="G32" s="10"/>
    </row>
    <row r="33" spans="1:7" ht="15" customHeight="1" x14ac:dyDescent="0.2">
      <c r="A33" s="13"/>
      <c r="B33" s="18">
        <v>3300</v>
      </c>
      <c r="C33" s="17"/>
      <c r="D33" s="17" t="s">
        <v>24</v>
      </c>
      <c r="E33" s="33"/>
      <c r="F33" s="10"/>
      <c r="G33" s="10"/>
    </row>
    <row r="34" spans="1:7" ht="15" customHeight="1" x14ac:dyDescent="0.2">
      <c r="A34" s="13"/>
      <c r="B34" s="34"/>
      <c r="C34" s="13"/>
      <c r="D34" s="13"/>
      <c r="E34" s="32"/>
      <c r="F34" s="10"/>
      <c r="G34" s="10"/>
    </row>
    <row r="35" spans="1:7" ht="15" customHeight="1" x14ac:dyDescent="0.2">
      <c r="A35" s="13"/>
      <c r="B35" s="18">
        <v>3400</v>
      </c>
      <c r="C35" s="17"/>
      <c r="D35" s="17" t="s">
        <v>23</v>
      </c>
      <c r="E35" s="33"/>
      <c r="F35" s="10"/>
      <c r="G35" s="10"/>
    </row>
    <row r="36" spans="1:7" ht="15" customHeight="1" x14ac:dyDescent="0.2">
      <c r="A36" s="13"/>
      <c r="B36" s="18"/>
      <c r="C36" s="17"/>
      <c r="D36" s="17"/>
      <c r="E36" s="32"/>
      <c r="F36" s="10"/>
      <c r="G36" s="10"/>
    </row>
    <row r="37" spans="1:7" ht="15" customHeight="1" x14ac:dyDescent="0.2">
      <c r="A37" s="13"/>
      <c r="B37" s="18">
        <v>3500</v>
      </c>
      <c r="C37" s="17"/>
      <c r="D37" s="17" t="s">
        <v>22</v>
      </c>
      <c r="E37" s="33"/>
      <c r="F37" s="10"/>
      <c r="G37" s="10"/>
    </row>
    <row r="38" spans="1:7" ht="15" customHeight="1" x14ac:dyDescent="0.2">
      <c r="A38" s="13"/>
      <c r="B38" s="18"/>
      <c r="C38" s="17"/>
      <c r="D38" s="17"/>
      <c r="E38" s="32"/>
      <c r="F38" s="10"/>
      <c r="G38" s="10"/>
    </row>
    <row r="39" spans="1:7" ht="15" customHeight="1" x14ac:dyDescent="0.2">
      <c r="A39" s="13"/>
      <c r="B39" s="18">
        <v>5100</v>
      </c>
      <c r="C39" s="17"/>
      <c r="D39" s="17" t="s">
        <v>21</v>
      </c>
      <c r="E39" s="33"/>
      <c r="F39" s="10"/>
      <c r="G39" s="10"/>
    </row>
    <row r="40" spans="1:7" ht="15" customHeight="1" x14ac:dyDescent="0.2">
      <c r="A40" s="13"/>
      <c r="B40" s="18"/>
      <c r="C40" s="17"/>
      <c r="D40" s="17"/>
      <c r="E40" s="32"/>
      <c r="F40" s="10"/>
      <c r="G40" s="10"/>
    </row>
    <row r="41" spans="1:7" ht="15" customHeight="1" x14ac:dyDescent="0.2">
      <c r="A41" s="13"/>
      <c r="B41" s="18">
        <v>5200</v>
      </c>
      <c r="C41" s="17"/>
      <c r="D41" s="17" t="s">
        <v>20</v>
      </c>
      <c r="E41" s="33"/>
      <c r="F41" s="10"/>
      <c r="G41" s="10"/>
    </row>
    <row r="42" spans="1:7" ht="15" customHeight="1" x14ac:dyDescent="0.2">
      <c r="A42" s="13"/>
      <c r="B42" s="18"/>
      <c r="C42" s="17"/>
      <c r="D42" s="17"/>
      <c r="E42" s="32"/>
      <c r="F42" s="10"/>
      <c r="G42" s="10"/>
    </row>
    <row r="43" spans="1:7" ht="15" customHeight="1" x14ac:dyDescent="0.2">
      <c r="A43" s="13"/>
      <c r="B43" s="18">
        <v>5400</v>
      </c>
      <c r="C43" s="17"/>
      <c r="D43" s="17" t="s">
        <v>650</v>
      </c>
      <c r="E43" s="33"/>
      <c r="F43" s="10"/>
      <c r="G43" s="10"/>
    </row>
    <row r="44" spans="1:7" ht="15" customHeight="1" x14ac:dyDescent="0.2">
      <c r="A44" s="13"/>
      <c r="B44" s="18"/>
      <c r="C44" s="17"/>
      <c r="D44" s="17"/>
      <c r="E44" s="20"/>
      <c r="F44" s="10"/>
      <c r="G44" s="10"/>
    </row>
    <row r="45" spans="1:7" ht="15" customHeight="1" x14ac:dyDescent="0.2">
      <c r="A45" s="13"/>
      <c r="B45" s="18">
        <v>5600</v>
      </c>
      <c r="C45" s="17"/>
      <c r="D45" s="17" t="s">
        <v>19</v>
      </c>
      <c r="E45" s="33"/>
      <c r="F45" s="10"/>
      <c r="G45" s="10"/>
    </row>
    <row r="46" spans="1:7" ht="15" customHeight="1" x14ac:dyDescent="0.2">
      <c r="A46" s="13"/>
      <c r="B46" s="18"/>
      <c r="C46" s="17"/>
      <c r="D46" s="17"/>
      <c r="E46" s="32"/>
      <c r="F46" s="10"/>
      <c r="G46" s="10"/>
    </row>
    <row r="47" spans="1:7" ht="15" customHeight="1" x14ac:dyDescent="0.2">
      <c r="A47" s="13"/>
      <c r="B47" s="18">
        <v>5700</v>
      </c>
      <c r="C47" s="17"/>
      <c r="D47" s="17" t="s">
        <v>18</v>
      </c>
      <c r="E47" s="33"/>
      <c r="F47" s="10"/>
      <c r="G47" s="10"/>
    </row>
    <row r="48" spans="1:7" ht="15" customHeight="1" x14ac:dyDescent="0.2">
      <c r="A48" s="13"/>
      <c r="B48" s="18"/>
      <c r="C48" s="17"/>
      <c r="D48" s="17"/>
      <c r="E48" s="20"/>
      <c r="F48" s="10"/>
      <c r="G48" s="10"/>
    </row>
    <row r="49" spans="1:8" ht="15" customHeight="1" x14ac:dyDescent="0.2">
      <c r="A49" s="13"/>
      <c r="B49" s="18">
        <v>5900</v>
      </c>
      <c r="C49" s="17"/>
      <c r="D49" s="17" t="s">
        <v>17</v>
      </c>
      <c r="E49" s="32"/>
      <c r="F49" s="10"/>
      <c r="G49" s="10"/>
    </row>
    <row r="50" spans="1:8" ht="15" customHeight="1" x14ac:dyDescent="0.2">
      <c r="A50" s="13"/>
      <c r="B50" s="18"/>
      <c r="C50" s="17"/>
      <c r="D50" s="17" t="s">
        <v>16</v>
      </c>
      <c r="E50" s="33"/>
      <c r="F50" s="10"/>
      <c r="G50" s="10"/>
    </row>
    <row r="51" spans="1:8" ht="15" customHeight="1" x14ac:dyDescent="0.2">
      <c r="A51" s="13"/>
      <c r="B51" s="18"/>
      <c r="C51" s="17"/>
      <c r="D51" s="17"/>
      <c r="E51" s="32"/>
      <c r="F51" s="10"/>
      <c r="G51" s="10"/>
    </row>
    <row r="52" spans="1:8" ht="15" customHeight="1" x14ac:dyDescent="0.2">
      <c r="A52" s="13"/>
      <c r="B52" s="18">
        <v>7300</v>
      </c>
      <c r="C52" s="17"/>
      <c r="D52" s="17" t="s">
        <v>643</v>
      </c>
      <c r="E52" s="32"/>
      <c r="F52" s="10"/>
      <c r="G52" s="10"/>
    </row>
    <row r="53" spans="1:8" ht="15" customHeight="1" x14ac:dyDescent="0.2">
      <c r="A53" s="13"/>
      <c r="B53" s="18"/>
      <c r="C53" s="17"/>
      <c r="D53" s="17"/>
      <c r="E53" s="32"/>
      <c r="F53" s="10"/>
      <c r="G53" s="10"/>
    </row>
    <row r="54" spans="1:8" ht="15" customHeight="1" x14ac:dyDescent="0.2">
      <c r="A54" s="13"/>
      <c r="B54" s="18">
        <v>8100</v>
      </c>
      <c r="C54" s="17"/>
      <c r="D54" s="17" t="s">
        <v>15</v>
      </c>
      <c r="E54" s="33"/>
      <c r="F54" s="10"/>
      <c r="G54" s="10"/>
    </row>
    <row r="55" spans="1:8" ht="15" customHeight="1" x14ac:dyDescent="0.2">
      <c r="A55" s="13"/>
      <c r="B55" s="18"/>
      <c r="C55" s="17"/>
      <c r="D55" s="17"/>
      <c r="E55" s="32"/>
      <c r="F55" s="10"/>
      <c r="G55" s="10"/>
    </row>
    <row r="56" spans="1:8" ht="15" customHeight="1" x14ac:dyDescent="0.2">
      <c r="A56" s="13"/>
      <c r="B56" s="241" t="s">
        <v>14</v>
      </c>
      <c r="C56" s="242"/>
      <c r="D56" s="242"/>
      <c r="E56" s="23"/>
      <c r="F56" s="10"/>
      <c r="G56" s="10"/>
      <c r="H56" s="10"/>
    </row>
    <row r="57" spans="1:8" ht="15" customHeight="1" x14ac:dyDescent="0.2">
      <c r="A57" s="13"/>
      <c r="B57" s="31"/>
      <c r="C57" s="108"/>
      <c r="D57" s="108"/>
      <c r="E57" s="30"/>
      <c r="F57" s="10"/>
      <c r="G57" s="10"/>
    </row>
    <row r="58" spans="1:8" ht="15" customHeight="1" x14ac:dyDescent="0.2">
      <c r="A58" s="13"/>
      <c r="B58" s="243" t="s">
        <v>13</v>
      </c>
      <c r="C58" s="244"/>
      <c r="D58" s="244"/>
      <c r="E58" s="20"/>
      <c r="F58" s="10"/>
      <c r="G58" s="10"/>
    </row>
    <row r="59" spans="1:8" ht="15" customHeight="1" x14ac:dyDescent="0.2">
      <c r="A59" s="13"/>
      <c r="B59" s="29" t="s">
        <v>737</v>
      </c>
      <c r="C59" s="29"/>
      <c r="D59" s="29"/>
      <c r="E59" s="23"/>
      <c r="F59" s="10"/>
      <c r="G59" s="14"/>
      <c r="H59" s="10"/>
    </row>
    <row r="60" spans="1:8" ht="15" customHeight="1" x14ac:dyDescent="0.2">
      <c r="A60" s="13"/>
      <c r="B60" s="29" t="s">
        <v>738</v>
      </c>
      <c r="C60" s="29"/>
      <c r="D60" s="29"/>
      <c r="E60" s="22"/>
      <c r="F60" s="10"/>
      <c r="G60" s="14"/>
    </row>
    <row r="61" spans="1:8" ht="15" customHeight="1" x14ac:dyDescent="0.2">
      <c r="A61" s="13"/>
      <c r="B61" s="245"/>
      <c r="C61" s="246"/>
      <c r="D61" s="246"/>
      <c r="E61" s="20"/>
      <c r="F61" s="10"/>
      <c r="G61" s="14"/>
    </row>
    <row r="62" spans="1:8" ht="15" customHeight="1" x14ac:dyDescent="0.2">
      <c r="A62" s="13"/>
      <c r="B62" s="26" t="s">
        <v>12</v>
      </c>
      <c r="C62" s="25"/>
      <c r="D62" s="25"/>
      <c r="E62" s="23"/>
      <c r="F62" s="10"/>
      <c r="G62" s="14"/>
    </row>
    <row r="63" spans="1:8" ht="15" customHeight="1" x14ac:dyDescent="0.2">
      <c r="A63" s="13"/>
      <c r="B63" s="18"/>
      <c r="C63" s="17"/>
      <c r="D63" s="17"/>
      <c r="E63" s="22"/>
      <c r="F63" s="10"/>
      <c r="G63" s="14"/>
    </row>
    <row r="64" spans="1:8" ht="15" customHeight="1" x14ac:dyDescent="0.2">
      <c r="A64" s="13"/>
      <c r="B64" s="28" t="s">
        <v>11</v>
      </c>
      <c r="C64" s="109"/>
      <c r="D64" s="109"/>
      <c r="E64" s="20"/>
      <c r="F64" s="10"/>
      <c r="G64" s="14"/>
    </row>
    <row r="65" spans="1:8" ht="15" customHeight="1" x14ac:dyDescent="0.2">
      <c r="A65" s="13"/>
      <c r="B65" s="27" t="s">
        <v>10</v>
      </c>
      <c r="C65" s="109"/>
      <c r="D65" s="109"/>
      <c r="E65" s="23"/>
      <c r="F65" s="10"/>
      <c r="G65" s="14"/>
    </row>
    <row r="66" spans="1:8" ht="15" customHeight="1" x14ac:dyDescent="0.2">
      <c r="A66" s="13"/>
      <c r="B66" s="27"/>
      <c r="C66" s="109"/>
      <c r="D66" s="109"/>
      <c r="E66" s="22"/>
      <c r="F66" s="10"/>
      <c r="G66" s="14"/>
    </row>
    <row r="67" spans="1:8" ht="15" customHeight="1" x14ac:dyDescent="0.2">
      <c r="A67" s="13"/>
      <c r="B67" s="18"/>
      <c r="C67" s="17"/>
      <c r="D67" s="17"/>
      <c r="E67" s="20"/>
      <c r="F67" s="10"/>
      <c r="G67" s="14"/>
    </row>
    <row r="68" spans="1:8" ht="15" customHeight="1" x14ac:dyDescent="0.2">
      <c r="A68" s="13"/>
      <c r="B68" s="26" t="s">
        <v>9</v>
      </c>
      <c r="C68" s="25"/>
      <c r="D68" s="25"/>
      <c r="E68" s="23"/>
      <c r="F68" s="10"/>
      <c r="G68" s="14"/>
      <c r="H68" s="10"/>
    </row>
    <row r="69" spans="1:8" ht="15" customHeight="1" x14ac:dyDescent="0.2">
      <c r="A69" s="13"/>
      <c r="B69" s="18"/>
      <c r="C69" s="17"/>
      <c r="D69" s="17"/>
      <c r="E69" s="22"/>
      <c r="F69" s="10"/>
      <c r="G69" s="14"/>
    </row>
    <row r="70" spans="1:8" ht="15" customHeight="1" x14ac:dyDescent="0.2">
      <c r="A70" s="13"/>
      <c r="B70" s="18"/>
      <c r="C70" s="17"/>
      <c r="D70" s="17"/>
      <c r="E70" s="20"/>
      <c r="F70" s="10"/>
      <c r="G70" s="14"/>
    </row>
    <row r="71" spans="1:8" ht="15" customHeight="1" x14ac:dyDescent="0.2">
      <c r="A71" s="13"/>
      <c r="B71" s="21" t="s">
        <v>8</v>
      </c>
      <c r="C71" s="17"/>
      <c r="D71" s="17"/>
      <c r="E71" s="20"/>
      <c r="F71" s="10"/>
      <c r="G71" s="14"/>
    </row>
    <row r="72" spans="1:8" ht="15" customHeight="1" x14ac:dyDescent="0.2">
      <c r="A72" s="13"/>
      <c r="B72" s="24" t="s">
        <v>7</v>
      </c>
      <c r="C72" s="17"/>
      <c r="D72" s="17"/>
      <c r="E72" s="23"/>
      <c r="F72" s="10"/>
      <c r="G72" s="14"/>
      <c r="H72" s="10"/>
    </row>
    <row r="73" spans="1:8" ht="15" customHeight="1" x14ac:dyDescent="0.2">
      <c r="A73" s="13"/>
      <c r="B73" s="21"/>
      <c r="C73" s="17"/>
      <c r="D73" s="17"/>
      <c r="E73" s="22"/>
      <c r="F73" s="10"/>
      <c r="G73" s="14"/>
    </row>
    <row r="74" spans="1:8" ht="15" customHeight="1" thickBot="1" x14ac:dyDescent="0.25">
      <c r="A74" s="13"/>
      <c r="B74" s="21"/>
      <c r="C74" s="17"/>
      <c r="D74" s="17"/>
      <c r="E74" s="20"/>
      <c r="F74" s="10"/>
      <c r="G74" s="14"/>
    </row>
    <row r="75" spans="1:8" ht="15" customHeight="1" x14ac:dyDescent="0.2">
      <c r="A75" s="13"/>
      <c r="B75" s="18"/>
      <c r="C75" s="17"/>
      <c r="D75" s="17"/>
      <c r="E75" s="110"/>
      <c r="F75" s="10"/>
      <c r="G75" s="14"/>
      <c r="H75" s="10"/>
    </row>
    <row r="76" spans="1:8" ht="15" customHeight="1" thickBot="1" x14ac:dyDescent="0.25">
      <c r="A76" s="13"/>
      <c r="B76" s="16" t="s">
        <v>6</v>
      </c>
      <c r="C76" s="15"/>
      <c r="D76" s="15"/>
      <c r="E76" s="111"/>
      <c r="F76" s="10"/>
      <c r="G76" s="10"/>
    </row>
    <row r="77" spans="1:8" ht="15" customHeight="1" x14ac:dyDescent="0.2">
      <c r="A77" s="13"/>
      <c r="B77" s="12"/>
      <c r="C77" s="12"/>
      <c r="D77" s="12"/>
      <c r="E77" s="14"/>
      <c r="F77" s="10"/>
      <c r="G77" s="10"/>
    </row>
    <row r="78" spans="1:8" ht="15" customHeight="1" x14ac:dyDescent="0.2">
      <c r="A78" s="13"/>
      <c r="B78" s="13"/>
      <c r="C78" s="13"/>
      <c r="D78" s="12"/>
      <c r="E78" s="11"/>
      <c r="F78" s="10"/>
      <c r="G78" s="10"/>
    </row>
    <row r="79" spans="1:8" ht="15" customHeight="1" x14ac:dyDescent="0.2">
      <c r="E79" s="10"/>
    </row>
    <row r="81" spans="5:5" ht="15" customHeight="1" x14ac:dyDescent="0.2">
      <c r="E81" s="10"/>
    </row>
  </sheetData>
  <mergeCells count="3">
    <mergeCell ref="B56:D56"/>
    <mergeCell ref="B58:D58"/>
    <mergeCell ref="B61:D61"/>
  </mergeCells>
  <pageMargins left="0.23622047244094491" right="0.23622047244094491" top="0.51181102362204722" bottom="0.51181102362204722" header="0.51181102362204722" footer="0.23622047244094491"/>
  <pageSetup paperSize="9" scale="64" firstPageNumber="27" orientation="portrait" useFirstPageNumber="1" r:id="rId1"/>
  <headerFooter alignWithMargins="0">
    <oddFooter>&amp;CC.2.1.&amp;P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D850A-EB5E-45DF-B538-4DF1F7717EF4}">
  <dimension ref="A1:F171"/>
  <sheetViews>
    <sheetView topLeftCell="A127" zoomScale="80" zoomScaleNormal="80" workbookViewId="0">
      <selection activeCell="B178" sqref="B178"/>
    </sheetView>
  </sheetViews>
  <sheetFormatPr defaultRowHeight="12.75" x14ac:dyDescent="0.2"/>
  <cols>
    <col min="1" max="1" width="10.28515625" style="1" customWidth="1"/>
    <col min="2" max="2" width="49.28515625" style="1" customWidth="1"/>
    <col min="3" max="3" width="12.42578125" style="1" customWidth="1"/>
    <col min="4" max="4" width="13.140625" style="1" customWidth="1"/>
    <col min="5" max="5" width="15.140625" style="1" customWidth="1"/>
    <col min="6" max="6" width="19.28515625" style="1" customWidth="1"/>
    <col min="7" max="16384" width="9.140625" style="1"/>
  </cols>
  <sheetData>
    <row r="1" spans="1:6" x14ac:dyDescent="0.2">
      <c r="A1" s="2" t="str">
        <f>'1200'!A1</f>
        <v>BLOUBERG MUNICIPALITY</v>
      </c>
    </row>
    <row r="2" spans="1:6" x14ac:dyDescent="0.2">
      <c r="A2" s="2" t="str">
        <f>'1200'!A2</f>
        <v>CONTRACT NO.: BM05/22/23</v>
      </c>
    </row>
    <row r="3" spans="1:6" x14ac:dyDescent="0.2">
      <c r="A3" s="2" t="str">
        <f>'1200'!A3</f>
        <v>ALLDAYS INTERNAL STREET AND STORMWATER PHASE 2</v>
      </c>
    </row>
    <row r="6" spans="1:6" x14ac:dyDescent="0.2">
      <c r="F6" s="74" t="s">
        <v>522</v>
      </c>
    </row>
    <row r="8" spans="1:6" x14ac:dyDescent="0.2">
      <c r="A8" s="66"/>
      <c r="B8" s="58"/>
      <c r="C8" s="66"/>
      <c r="D8" s="58"/>
      <c r="E8" s="66"/>
      <c r="F8" s="81"/>
    </row>
    <row r="9" spans="1:6" x14ac:dyDescent="0.2">
      <c r="A9" s="176" t="s">
        <v>48</v>
      </c>
      <c r="B9" s="5" t="s">
        <v>36</v>
      </c>
      <c r="C9" s="176" t="s">
        <v>4</v>
      </c>
      <c r="D9" s="5" t="s">
        <v>2</v>
      </c>
      <c r="E9" s="176" t="s">
        <v>3</v>
      </c>
      <c r="F9" s="190" t="s">
        <v>47</v>
      </c>
    </row>
    <row r="10" spans="1:6" x14ac:dyDescent="0.2">
      <c r="A10" s="176"/>
      <c r="B10" s="5"/>
      <c r="C10" s="176"/>
      <c r="D10" s="5"/>
      <c r="E10" s="176"/>
      <c r="F10" s="190" t="s">
        <v>46</v>
      </c>
    </row>
    <row r="11" spans="1:6" x14ac:dyDescent="0.2">
      <c r="A11" s="67"/>
      <c r="B11" s="53"/>
      <c r="C11" s="67"/>
      <c r="D11" s="53"/>
      <c r="E11" s="67"/>
      <c r="F11" s="79"/>
    </row>
    <row r="12" spans="1:6" x14ac:dyDescent="0.2">
      <c r="A12" s="93"/>
      <c r="C12" s="61"/>
      <c r="E12" s="61"/>
      <c r="F12" s="80"/>
    </row>
    <row r="13" spans="1:6" x14ac:dyDescent="0.2">
      <c r="A13" s="191" t="s">
        <v>521</v>
      </c>
      <c r="B13" s="192" t="s">
        <v>520</v>
      </c>
      <c r="C13" s="124"/>
      <c r="D13" s="125"/>
      <c r="E13" s="147"/>
      <c r="F13" s="147"/>
    </row>
    <row r="14" spans="1:6" x14ac:dyDescent="0.2">
      <c r="A14" s="123"/>
      <c r="B14" s="192" t="s">
        <v>519</v>
      </c>
      <c r="C14" s="124"/>
      <c r="D14" s="125"/>
      <c r="E14" s="147"/>
      <c r="F14" s="147"/>
    </row>
    <row r="15" spans="1:6" x14ac:dyDescent="0.2">
      <c r="A15" s="123"/>
      <c r="B15" s="192"/>
      <c r="C15" s="124"/>
      <c r="D15" s="125"/>
      <c r="E15" s="144"/>
      <c r="F15" s="144"/>
    </row>
    <row r="16" spans="1:6" x14ac:dyDescent="0.2">
      <c r="A16" s="123" t="s">
        <v>518</v>
      </c>
      <c r="B16" s="131" t="s">
        <v>517</v>
      </c>
      <c r="C16" s="124"/>
      <c r="D16" s="125"/>
      <c r="E16" s="144"/>
      <c r="F16" s="144"/>
    </row>
    <row r="17" spans="1:6" x14ac:dyDescent="0.2">
      <c r="A17" s="123"/>
      <c r="B17" s="131"/>
      <c r="C17" s="124"/>
      <c r="D17" s="125"/>
      <c r="E17" s="147"/>
      <c r="F17" s="147"/>
    </row>
    <row r="18" spans="1:6" x14ac:dyDescent="0.2">
      <c r="A18" s="123"/>
      <c r="B18" s="131" t="s">
        <v>516</v>
      </c>
      <c r="C18" s="124" t="s">
        <v>51</v>
      </c>
      <c r="D18" s="125">
        <v>80</v>
      </c>
      <c r="E18" s="144"/>
      <c r="F18" s="144"/>
    </row>
    <row r="19" spans="1:6" x14ac:dyDescent="0.2">
      <c r="A19" s="123"/>
      <c r="B19" s="131"/>
      <c r="C19" s="124"/>
      <c r="D19" s="125"/>
      <c r="E19" s="147"/>
      <c r="F19" s="147"/>
    </row>
    <row r="20" spans="1:6" x14ac:dyDescent="0.2">
      <c r="A20" s="123"/>
      <c r="B20" s="131" t="s">
        <v>515</v>
      </c>
      <c r="C20" s="124" t="s">
        <v>487</v>
      </c>
      <c r="D20" s="125">
        <v>4</v>
      </c>
      <c r="E20" s="144"/>
      <c r="F20" s="144"/>
    </row>
    <row r="21" spans="1:6" x14ac:dyDescent="0.2">
      <c r="A21" s="123"/>
      <c r="B21" s="131"/>
      <c r="C21" s="124"/>
      <c r="D21" s="125"/>
      <c r="E21" s="144"/>
      <c r="F21" s="144"/>
    </row>
    <row r="22" spans="1:6" x14ac:dyDescent="0.2">
      <c r="A22" s="123" t="s">
        <v>514</v>
      </c>
      <c r="B22" s="131" t="s">
        <v>513</v>
      </c>
      <c r="C22" s="124"/>
      <c r="D22" s="125"/>
      <c r="E22" s="144"/>
      <c r="F22" s="144"/>
    </row>
    <row r="23" spans="1:6" x14ac:dyDescent="0.2">
      <c r="A23" s="123"/>
      <c r="B23" s="131"/>
      <c r="C23" s="124"/>
      <c r="D23" s="125"/>
      <c r="E23" s="147"/>
      <c r="F23" s="147"/>
    </row>
    <row r="24" spans="1:6" x14ac:dyDescent="0.2">
      <c r="A24" s="123"/>
      <c r="B24" s="131" t="s">
        <v>512</v>
      </c>
      <c r="C24" s="124" t="s">
        <v>487</v>
      </c>
      <c r="D24" s="125">
        <v>20</v>
      </c>
      <c r="E24" s="147"/>
      <c r="F24" s="144"/>
    </row>
    <row r="25" spans="1:6" x14ac:dyDescent="0.2">
      <c r="A25" s="123"/>
      <c r="B25" s="131"/>
      <c r="C25" s="124"/>
      <c r="D25" s="125"/>
      <c r="E25" s="147"/>
      <c r="F25" s="147"/>
    </row>
    <row r="26" spans="1:6" x14ac:dyDescent="0.2">
      <c r="A26" s="123"/>
      <c r="B26" s="131" t="s">
        <v>511</v>
      </c>
      <c r="C26" s="124" t="s">
        <v>487</v>
      </c>
      <c r="D26" s="125">
        <v>4</v>
      </c>
      <c r="E26" s="147"/>
      <c r="F26" s="144"/>
    </row>
    <row r="27" spans="1:6" x14ac:dyDescent="0.2">
      <c r="A27" s="123"/>
      <c r="B27" s="131"/>
      <c r="C27" s="124"/>
      <c r="D27" s="125"/>
      <c r="E27" s="147"/>
      <c r="F27" s="147"/>
    </row>
    <row r="28" spans="1:6" x14ac:dyDescent="0.2">
      <c r="A28" s="123"/>
      <c r="B28" s="131" t="s">
        <v>510</v>
      </c>
      <c r="C28" s="124" t="s">
        <v>487</v>
      </c>
      <c r="D28" s="125">
        <v>3</v>
      </c>
      <c r="E28" s="147"/>
      <c r="F28" s="144"/>
    </row>
    <row r="29" spans="1:6" x14ac:dyDescent="0.2">
      <c r="A29" s="123"/>
      <c r="B29" s="131"/>
      <c r="C29" s="124"/>
      <c r="D29" s="125"/>
      <c r="E29" s="147"/>
      <c r="F29" s="144"/>
    </row>
    <row r="30" spans="1:6" x14ac:dyDescent="0.2">
      <c r="A30" s="123" t="s">
        <v>509</v>
      </c>
      <c r="B30" s="131" t="s">
        <v>508</v>
      </c>
      <c r="C30" s="124"/>
      <c r="D30" s="125"/>
      <c r="E30" s="147"/>
      <c r="F30" s="147"/>
    </row>
    <row r="31" spans="1:6" x14ac:dyDescent="0.2">
      <c r="A31" s="123"/>
      <c r="B31" s="131" t="s">
        <v>507</v>
      </c>
      <c r="C31" s="124"/>
      <c r="D31" s="125"/>
      <c r="E31" s="147"/>
      <c r="F31" s="147"/>
    </row>
    <row r="32" spans="1:6" x14ac:dyDescent="0.2">
      <c r="A32" s="123"/>
      <c r="B32" s="131"/>
      <c r="C32" s="124"/>
      <c r="D32" s="125"/>
      <c r="E32" s="147"/>
      <c r="F32" s="147"/>
    </row>
    <row r="33" spans="1:6" x14ac:dyDescent="0.2">
      <c r="A33" s="123"/>
      <c r="B33" s="131" t="s">
        <v>506</v>
      </c>
      <c r="C33" s="124"/>
      <c r="D33" s="125"/>
      <c r="E33" s="147"/>
      <c r="F33" s="147"/>
    </row>
    <row r="34" spans="1:6" x14ac:dyDescent="0.2">
      <c r="A34" s="123"/>
      <c r="B34" s="131"/>
      <c r="C34" s="124"/>
      <c r="D34" s="125"/>
      <c r="E34" s="147"/>
      <c r="F34" s="147"/>
    </row>
    <row r="35" spans="1:6" x14ac:dyDescent="0.2">
      <c r="A35" s="123"/>
      <c r="B35" s="131" t="s">
        <v>505</v>
      </c>
      <c r="C35" s="124" t="s">
        <v>487</v>
      </c>
      <c r="D35" s="125">
        <v>3</v>
      </c>
      <c r="E35" s="147"/>
      <c r="F35" s="144"/>
    </row>
    <row r="36" spans="1:6" x14ac:dyDescent="0.2">
      <c r="A36" s="123"/>
      <c r="B36" s="131"/>
      <c r="C36" s="124"/>
      <c r="D36" s="125"/>
      <c r="E36" s="147"/>
      <c r="F36" s="147"/>
    </row>
    <row r="37" spans="1:6" x14ac:dyDescent="0.2">
      <c r="A37" s="123"/>
      <c r="B37" s="193" t="s">
        <v>504</v>
      </c>
      <c r="C37" s="124"/>
      <c r="D37" s="125"/>
      <c r="E37" s="147"/>
      <c r="F37" s="147"/>
    </row>
    <row r="38" spans="1:6" x14ac:dyDescent="0.2">
      <c r="A38" s="123"/>
      <c r="B38" s="131" t="s">
        <v>503</v>
      </c>
      <c r="C38" s="124" t="s">
        <v>487</v>
      </c>
      <c r="D38" s="125">
        <v>3</v>
      </c>
      <c r="E38" s="147"/>
      <c r="F38" s="144"/>
    </row>
    <row r="39" spans="1:6" x14ac:dyDescent="0.2">
      <c r="A39" s="123"/>
      <c r="B39" s="131"/>
      <c r="C39" s="124"/>
      <c r="D39" s="125"/>
      <c r="E39" s="147"/>
      <c r="F39" s="147"/>
    </row>
    <row r="40" spans="1:6" x14ac:dyDescent="0.2">
      <c r="A40" s="123"/>
      <c r="B40" s="193" t="s">
        <v>502</v>
      </c>
      <c r="C40" s="124"/>
      <c r="D40" s="125"/>
      <c r="E40" s="147"/>
      <c r="F40" s="147"/>
    </row>
    <row r="41" spans="1:6" x14ac:dyDescent="0.2">
      <c r="A41" s="123"/>
      <c r="B41" s="193" t="s">
        <v>501</v>
      </c>
      <c r="C41" s="124"/>
      <c r="D41" s="125"/>
      <c r="E41" s="147"/>
      <c r="F41" s="147"/>
    </row>
    <row r="42" spans="1:6" x14ac:dyDescent="0.2">
      <c r="A42" s="123"/>
      <c r="B42" s="193" t="s">
        <v>500</v>
      </c>
      <c r="C42" s="124" t="s">
        <v>487</v>
      </c>
      <c r="D42" s="125">
        <v>3</v>
      </c>
      <c r="E42" s="147"/>
      <c r="F42" s="144"/>
    </row>
    <row r="43" spans="1:6" x14ac:dyDescent="0.2">
      <c r="A43" s="123"/>
      <c r="B43" s="131"/>
      <c r="C43" s="124"/>
      <c r="D43" s="125"/>
      <c r="E43" s="147"/>
      <c r="F43" s="147"/>
    </row>
    <row r="44" spans="1:6" x14ac:dyDescent="0.2">
      <c r="A44" s="123"/>
      <c r="B44" s="193" t="s">
        <v>499</v>
      </c>
      <c r="C44" s="124" t="s">
        <v>487</v>
      </c>
      <c r="D44" s="125">
        <v>3</v>
      </c>
      <c r="E44" s="147"/>
      <c r="F44" s="144"/>
    </row>
    <row r="45" spans="1:6" x14ac:dyDescent="0.2">
      <c r="A45" s="123"/>
      <c r="B45" s="131" t="s">
        <v>394</v>
      </c>
      <c r="C45" s="124"/>
      <c r="D45" s="125"/>
      <c r="E45" s="147"/>
      <c r="F45" s="147"/>
    </row>
    <row r="46" spans="1:6" x14ac:dyDescent="0.2">
      <c r="A46" s="123"/>
      <c r="B46" s="131" t="s">
        <v>498</v>
      </c>
      <c r="C46" s="124" t="s">
        <v>487</v>
      </c>
      <c r="D46" s="125">
        <v>2</v>
      </c>
      <c r="E46" s="147"/>
      <c r="F46" s="144"/>
    </row>
    <row r="47" spans="1:6" x14ac:dyDescent="0.2">
      <c r="A47" s="123"/>
      <c r="B47" s="131"/>
      <c r="C47" s="124"/>
      <c r="D47" s="125"/>
      <c r="E47" s="147"/>
      <c r="F47" s="147"/>
    </row>
    <row r="48" spans="1:6" x14ac:dyDescent="0.2">
      <c r="A48" s="123"/>
      <c r="B48" s="131" t="s">
        <v>497</v>
      </c>
      <c r="C48" s="124" t="s">
        <v>487</v>
      </c>
      <c r="D48" s="125">
        <v>1</v>
      </c>
      <c r="E48" s="147"/>
      <c r="F48" s="144"/>
    </row>
    <row r="49" spans="1:6" x14ac:dyDescent="0.2">
      <c r="A49" s="123"/>
      <c r="B49" s="131"/>
      <c r="C49" s="124"/>
      <c r="D49" s="125"/>
      <c r="E49" s="147"/>
      <c r="F49" s="144"/>
    </row>
    <row r="50" spans="1:6" ht="25.5" x14ac:dyDescent="0.2">
      <c r="A50" s="194"/>
      <c r="B50" s="131" t="s">
        <v>644</v>
      </c>
      <c r="C50" s="124"/>
      <c r="D50" s="147"/>
      <c r="E50" s="147"/>
      <c r="F50" s="147"/>
    </row>
    <row r="51" spans="1:6" x14ac:dyDescent="0.2">
      <c r="A51" s="194"/>
      <c r="B51" s="131"/>
      <c r="C51" s="124"/>
      <c r="D51" s="147"/>
      <c r="E51" s="147"/>
      <c r="F51" s="147"/>
    </row>
    <row r="52" spans="1:6" x14ac:dyDescent="0.2">
      <c r="A52" s="194"/>
      <c r="B52" s="131" t="s">
        <v>496</v>
      </c>
      <c r="C52" s="124" t="s">
        <v>42</v>
      </c>
      <c r="D52" s="147">
        <v>1</v>
      </c>
      <c r="E52" s="147">
        <v>240000</v>
      </c>
      <c r="F52" s="147">
        <f>E52*D52</f>
        <v>240000</v>
      </c>
    </row>
    <row r="53" spans="1:6" x14ac:dyDescent="0.2">
      <c r="A53" s="194"/>
      <c r="B53" s="131"/>
      <c r="C53" s="124"/>
      <c r="D53" s="147"/>
      <c r="E53" s="147"/>
      <c r="F53" s="147"/>
    </row>
    <row r="54" spans="1:6" x14ac:dyDescent="0.2">
      <c r="A54" s="194"/>
      <c r="B54" s="131" t="s">
        <v>493</v>
      </c>
      <c r="C54" s="125" t="s">
        <v>0</v>
      </c>
      <c r="D54" s="147">
        <f>F52</f>
        <v>240000</v>
      </c>
      <c r="E54" s="195"/>
      <c r="F54" s="144"/>
    </row>
    <row r="55" spans="1:6" x14ac:dyDescent="0.2">
      <c r="A55" s="194"/>
      <c r="B55" s="131" t="s">
        <v>495</v>
      </c>
      <c r="C55" s="124"/>
      <c r="D55" s="147"/>
      <c r="E55" s="147"/>
      <c r="F55" s="147"/>
    </row>
    <row r="56" spans="1:6" x14ac:dyDescent="0.2">
      <c r="A56" s="194"/>
      <c r="B56" s="131"/>
      <c r="C56" s="124"/>
      <c r="D56" s="147"/>
      <c r="E56" s="147"/>
      <c r="F56" s="147"/>
    </row>
    <row r="57" spans="1:6" x14ac:dyDescent="0.2">
      <c r="A57" s="194"/>
      <c r="B57" s="131" t="s">
        <v>494</v>
      </c>
      <c r="C57" s="124"/>
      <c r="D57" s="147"/>
      <c r="E57" s="147"/>
      <c r="F57" s="147"/>
    </row>
    <row r="58" spans="1:6" x14ac:dyDescent="0.2">
      <c r="A58" s="194"/>
      <c r="B58" s="131" t="s">
        <v>692</v>
      </c>
      <c r="C58" s="124" t="s">
        <v>42</v>
      </c>
      <c r="D58" s="147">
        <v>1</v>
      </c>
      <c r="E58" s="147">
        <f>10000*12</f>
        <v>120000</v>
      </c>
      <c r="F58" s="147">
        <f>E58*D58</f>
        <v>120000</v>
      </c>
    </row>
    <row r="59" spans="1:6" x14ac:dyDescent="0.2">
      <c r="A59" s="194"/>
      <c r="B59" s="131" t="s">
        <v>645</v>
      </c>
      <c r="C59" s="124"/>
      <c r="D59" s="147"/>
      <c r="E59" s="147"/>
      <c r="F59" s="147"/>
    </row>
    <row r="60" spans="1:6" x14ac:dyDescent="0.2">
      <c r="A60" s="194"/>
      <c r="B60" s="131"/>
      <c r="C60" s="124"/>
      <c r="D60" s="147"/>
      <c r="E60" s="147"/>
      <c r="F60" s="147"/>
    </row>
    <row r="61" spans="1:6" x14ac:dyDescent="0.2">
      <c r="A61" s="194"/>
      <c r="B61" s="131" t="s">
        <v>493</v>
      </c>
      <c r="C61" s="125" t="s">
        <v>0</v>
      </c>
      <c r="D61" s="147">
        <f>F58</f>
        <v>120000</v>
      </c>
      <c r="E61" s="195"/>
      <c r="F61" s="144"/>
    </row>
    <row r="62" spans="1:6" x14ac:dyDescent="0.2">
      <c r="A62" s="194"/>
      <c r="B62" s="131" t="s">
        <v>492</v>
      </c>
      <c r="C62" s="124"/>
      <c r="D62" s="147"/>
      <c r="E62" s="147"/>
      <c r="F62" s="147"/>
    </row>
    <row r="63" spans="1:6" x14ac:dyDescent="0.2">
      <c r="A63" s="123"/>
      <c r="B63" s="131"/>
      <c r="C63" s="124"/>
      <c r="D63" s="125"/>
      <c r="E63" s="147"/>
      <c r="F63" s="147"/>
    </row>
    <row r="64" spans="1:6" x14ac:dyDescent="0.2">
      <c r="A64" s="123" t="s">
        <v>491</v>
      </c>
      <c r="B64" s="140" t="s">
        <v>490</v>
      </c>
      <c r="C64" s="136"/>
      <c r="D64" s="126"/>
      <c r="E64" s="147"/>
      <c r="F64" s="147"/>
    </row>
    <row r="65" spans="1:6" x14ac:dyDescent="0.2">
      <c r="A65" s="123"/>
      <c r="B65" s="140"/>
      <c r="C65" s="136"/>
      <c r="D65" s="126"/>
      <c r="E65" s="147"/>
      <c r="F65" s="147"/>
    </row>
    <row r="66" spans="1:6" x14ac:dyDescent="0.2">
      <c r="A66" s="123"/>
      <c r="B66" s="140" t="s">
        <v>489</v>
      </c>
      <c r="C66" s="136"/>
      <c r="D66" s="126"/>
      <c r="E66" s="147"/>
      <c r="F66" s="147"/>
    </row>
    <row r="67" spans="1:6" x14ac:dyDescent="0.2">
      <c r="A67" s="123"/>
      <c r="B67" s="140" t="s">
        <v>488</v>
      </c>
      <c r="C67" s="136" t="s">
        <v>487</v>
      </c>
      <c r="D67" s="126">
        <v>6</v>
      </c>
      <c r="E67" s="147"/>
      <c r="F67" s="144"/>
    </row>
    <row r="68" spans="1:6" x14ac:dyDescent="0.2">
      <c r="A68" s="123"/>
      <c r="B68" s="131"/>
      <c r="C68" s="124"/>
      <c r="D68" s="125"/>
      <c r="E68" s="147"/>
      <c r="F68" s="144"/>
    </row>
    <row r="69" spans="1:6" x14ac:dyDescent="0.2">
      <c r="A69" s="123"/>
      <c r="B69" s="131"/>
      <c r="C69" s="124"/>
      <c r="D69" s="125"/>
      <c r="E69" s="147"/>
      <c r="F69" s="144"/>
    </row>
    <row r="70" spans="1:6" x14ac:dyDescent="0.2">
      <c r="A70" s="123"/>
      <c r="B70" s="131"/>
      <c r="C70" s="124"/>
      <c r="D70" s="125"/>
      <c r="E70" s="147"/>
      <c r="F70" s="144"/>
    </row>
    <row r="71" spans="1:6" x14ac:dyDescent="0.2">
      <c r="A71" s="123"/>
      <c r="B71" s="131"/>
      <c r="C71" s="124"/>
      <c r="D71" s="125"/>
      <c r="E71" s="147"/>
      <c r="F71" s="144"/>
    </row>
    <row r="72" spans="1:6" x14ac:dyDescent="0.2">
      <c r="A72" s="123"/>
      <c r="B72" s="131"/>
      <c r="C72" s="124"/>
      <c r="D72" s="125"/>
      <c r="E72" s="147"/>
      <c r="F72" s="144"/>
    </row>
    <row r="73" spans="1:6" x14ac:dyDescent="0.2">
      <c r="A73" s="123"/>
      <c r="B73" s="131"/>
      <c r="C73" s="124"/>
      <c r="D73" s="125"/>
      <c r="E73" s="147"/>
      <c r="F73" s="144"/>
    </row>
    <row r="74" spans="1:6" x14ac:dyDescent="0.2">
      <c r="A74" s="123"/>
      <c r="B74" s="131"/>
      <c r="C74" s="124"/>
      <c r="D74" s="125"/>
      <c r="E74" s="147"/>
      <c r="F74" s="144"/>
    </row>
    <row r="75" spans="1:6" x14ac:dyDescent="0.2">
      <c r="A75" s="123"/>
      <c r="B75" s="131"/>
      <c r="C75" s="124"/>
      <c r="D75" s="125"/>
      <c r="E75" s="147"/>
      <c r="F75" s="144"/>
    </row>
    <row r="76" spans="1:6" x14ac:dyDescent="0.2">
      <c r="A76" s="123"/>
      <c r="B76" s="131"/>
      <c r="C76" s="124"/>
      <c r="D76" s="125"/>
      <c r="E76" s="147"/>
      <c r="F76" s="144"/>
    </row>
    <row r="77" spans="1:6" x14ac:dyDescent="0.2">
      <c r="A77" s="123"/>
      <c r="B77" s="131"/>
      <c r="C77" s="124"/>
      <c r="D77" s="125"/>
      <c r="E77" s="147"/>
      <c r="F77" s="144"/>
    </row>
    <row r="78" spans="1:6" x14ac:dyDescent="0.2">
      <c r="A78" s="123"/>
      <c r="B78" s="131"/>
      <c r="C78" s="124"/>
      <c r="D78" s="125"/>
      <c r="E78" s="147"/>
      <c r="F78" s="144"/>
    </row>
    <row r="79" spans="1:6" x14ac:dyDescent="0.2">
      <c r="A79" s="123"/>
      <c r="B79" s="131"/>
      <c r="C79" s="124"/>
      <c r="D79" s="125"/>
      <c r="E79" s="147"/>
      <c r="F79" s="144"/>
    </row>
    <row r="80" spans="1:6" x14ac:dyDescent="0.2">
      <c r="A80" s="123"/>
      <c r="B80" s="131"/>
      <c r="C80" s="124"/>
      <c r="D80" s="125"/>
      <c r="E80" s="147"/>
      <c r="F80" s="144"/>
    </row>
    <row r="81" spans="1:6" x14ac:dyDescent="0.2">
      <c r="A81" s="123"/>
      <c r="B81" s="131"/>
      <c r="C81" s="124"/>
      <c r="D81" s="125"/>
      <c r="E81" s="147"/>
      <c r="F81" s="144"/>
    </row>
    <row r="82" spans="1:6" x14ac:dyDescent="0.2">
      <c r="A82" s="123"/>
      <c r="B82" s="131"/>
      <c r="C82" s="124"/>
      <c r="D82" s="125"/>
      <c r="E82" s="147"/>
      <c r="F82" s="144"/>
    </row>
    <row r="83" spans="1:6" x14ac:dyDescent="0.2">
      <c r="A83" s="59"/>
      <c r="B83" s="58"/>
      <c r="C83" s="58"/>
      <c r="D83" s="58"/>
      <c r="E83" s="69"/>
      <c r="F83" s="78"/>
    </row>
    <row r="84" spans="1:6" x14ac:dyDescent="0.2">
      <c r="A84" s="56" t="s">
        <v>298</v>
      </c>
      <c r="B84" s="2"/>
      <c r="C84" s="2"/>
      <c r="D84" s="2"/>
      <c r="E84" s="187"/>
      <c r="F84" s="172"/>
    </row>
    <row r="85" spans="1:6" x14ac:dyDescent="0.2">
      <c r="A85" s="54"/>
      <c r="B85" s="53"/>
      <c r="C85" s="53"/>
      <c r="D85" s="53"/>
      <c r="E85" s="73"/>
      <c r="F85" s="77"/>
    </row>
    <row r="89" spans="1:6" x14ac:dyDescent="0.2">
      <c r="A89" s="1" t="s">
        <v>39</v>
      </c>
      <c r="E89" s="68"/>
      <c r="F89" s="68"/>
    </row>
    <row r="90" spans="1:6" x14ac:dyDescent="0.2">
      <c r="E90" s="68"/>
      <c r="F90" s="68"/>
    </row>
    <row r="91" spans="1:6" x14ac:dyDescent="0.2">
      <c r="E91" s="68"/>
      <c r="F91" s="68"/>
    </row>
    <row r="92" spans="1:6" x14ac:dyDescent="0.2">
      <c r="E92" s="68"/>
      <c r="F92" s="68"/>
    </row>
    <row r="93" spans="1:6" x14ac:dyDescent="0.2">
      <c r="E93" s="68"/>
      <c r="F93" s="68"/>
    </row>
    <row r="94" spans="1:6" x14ac:dyDescent="0.2">
      <c r="E94" s="68"/>
      <c r="F94" s="84" t="s">
        <v>522</v>
      </c>
    </row>
    <row r="95" spans="1:6" x14ac:dyDescent="0.2">
      <c r="E95" s="68"/>
      <c r="F95" s="68"/>
    </row>
    <row r="96" spans="1:6" x14ac:dyDescent="0.2">
      <c r="A96" s="59"/>
      <c r="B96" s="66"/>
      <c r="C96" s="58"/>
      <c r="D96" s="66"/>
      <c r="E96" s="69"/>
      <c r="F96" s="57"/>
    </row>
    <row r="97" spans="1:6" x14ac:dyDescent="0.2">
      <c r="A97" s="175" t="s">
        <v>48</v>
      </c>
      <c r="B97" s="176" t="s">
        <v>36</v>
      </c>
      <c r="C97" s="5" t="s">
        <v>4</v>
      </c>
      <c r="D97" s="176" t="s">
        <v>2</v>
      </c>
      <c r="E97" s="188" t="s">
        <v>3</v>
      </c>
      <c r="F97" s="189" t="s">
        <v>47</v>
      </c>
    </row>
    <row r="98" spans="1:6" x14ac:dyDescent="0.2">
      <c r="A98" s="175"/>
      <c r="B98" s="176"/>
      <c r="C98" s="5"/>
      <c r="D98" s="176"/>
      <c r="E98" s="188"/>
      <c r="F98" s="189" t="s">
        <v>46</v>
      </c>
    </row>
    <row r="99" spans="1:6" x14ac:dyDescent="0.2">
      <c r="A99" s="54"/>
      <c r="B99" s="67"/>
      <c r="C99" s="53"/>
      <c r="D99" s="67"/>
      <c r="E99" s="73"/>
      <c r="F99" s="52"/>
    </row>
    <row r="100" spans="1:6" x14ac:dyDescent="0.2">
      <c r="A100" s="59"/>
      <c r="B100" s="58"/>
      <c r="C100" s="58"/>
      <c r="D100" s="58"/>
      <c r="E100" s="69"/>
      <c r="F100" s="57"/>
    </row>
    <row r="101" spans="1:6" x14ac:dyDescent="0.2">
      <c r="A101" s="56" t="s">
        <v>296</v>
      </c>
      <c r="B101" s="56"/>
      <c r="C101" s="2"/>
      <c r="D101" s="2"/>
      <c r="E101" s="187"/>
      <c r="F101" s="172"/>
    </row>
    <row r="102" spans="1:6" x14ac:dyDescent="0.2">
      <c r="A102" s="54"/>
      <c r="B102" s="53"/>
      <c r="C102" s="53"/>
      <c r="D102" s="53"/>
      <c r="E102" s="73"/>
      <c r="F102" s="52"/>
    </row>
    <row r="103" spans="1:6" x14ac:dyDescent="0.2">
      <c r="A103" s="123"/>
      <c r="B103" s="131"/>
      <c r="C103" s="124"/>
      <c r="D103" s="125"/>
      <c r="E103" s="147"/>
      <c r="F103" s="147"/>
    </row>
    <row r="104" spans="1:6" x14ac:dyDescent="0.2">
      <c r="A104" s="123" t="s">
        <v>486</v>
      </c>
      <c r="B104" s="196" t="s">
        <v>485</v>
      </c>
      <c r="C104" s="124"/>
      <c r="D104" s="125"/>
      <c r="E104" s="147"/>
      <c r="F104" s="147"/>
    </row>
    <row r="105" spans="1:6" x14ac:dyDescent="0.2">
      <c r="A105" s="123"/>
      <c r="B105" s="193"/>
      <c r="C105" s="124"/>
      <c r="D105" s="125"/>
      <c r="E105" s="147"/>
      <c r="F105" s="147"/>
    </row>
    <row r="106" spans="1:6" x14ac:dyDescent="0.2">
      <c r="A106" s="123"/>
      <c r="B106" s="140" t="s">
        <v>484</v>
      </c>
      <c r="C106" s="124"/>
      <c r="D106" s="125"/>
      <c r="E106" s="147"/>
      <c r="F106" s="147"/>
    </row>
    <row r="107" spans="1:6" x14ac:dyDescent="0.2">
      <c r="A107" s="123"/>
      <c r="B107" s="140" t="s">
        <v>483</v>
      </c>
      <c r="C107" s="124"/>
      <c r="D107" s="125"/>
      <c r="E107" s="147"/>
      <c r="F107" s="147"/>
    </row>
    <row r="108" spans="1:6" x14ac:dyDescent="0.2">
      <c r="A108" s="123"/>
      <c r="B108" s="140" t="s">
        <v>482</v>
      </c>
      <c r="C108" s="124"/>
      <c r="D108" s="125"/>
      <c r="E108" s="147"/>
      <c r="F108" s="147"/>
    </row>
    <row r="109" spans="1:6" x14ac:dyDescent="0.2">
      <c r="A109" s="123"/>
      <c r="B109" s="140" t="s">
        <v>481</v>
      </c>
      <c r="C109" s="124"/>
      <c r="D109" s="125"/>
      <c r="E109" s="147"/>
      <c r="F109" s="147"/>
    </row>
    <row r="110" spans="1:6" x14ac:dyDescent="0.2">
      <c r="A110" s="123"/>
      <c r="B110" s="140" t="s">
        <v>480</v>
      </c>
      <c r="C110" s="124"/>
      <c r="D110" s="125"/>
      <c r="E110" s="147"/>
      <c r="F110" s="147"/>
    </row>
    <row r="111" spans="1:6" x14ac:dyDescent="0.2">
      <c r="A111" s="123"/>
      <c r="B111" s="131"/>
      <c r="C111" s="124"/>
      <c r="D111" s="125"/>
      <c r="E111" s="147"/>
      <c r="F111" s="147"/>
    </row>
    <row r="112" spans="1:6" x14ac:dyDescent="0.2">
      <c r="A112" s="123"/>
      <c r="B112" s="196" t="s">
        <v>479</v>
      </c>
      <c r="C112" s="124"/>
      <c r="D112" s="125"/>
      <c r="E112" s="147"/>
      <c r="F112" s="147"/>
    </row>
    <row r="113" spans="1:6" x14ac:dyDescent="0.2">
      <c r="A113" s="123"/>
      <c r="B113" s="131"/>
      <c r="C113" s="124"/>
      <c r="D113" s="125"/>
      <c r="E113" s="147"/>
      <c r="F113" s="147"/>
    </row>
    <row r="114" spans="1:6" x14ac:dyDescent="0.2">
      <c r="A114" s="123"/>
      <c r="B114" s="193" t="s">
        <v>478</v>
      </c>
      <c r="C114" s="124" t="s">
        <v>477</v>
      </c>
      <c r="D114" s="125">
        <v>12</v>
      </c>
      <c r="E114" s="147"/>
      <c r="F114" s="144"/>
    </row>
    <row r="115" spans="1:6" x14ac:dyDescent="0.2">
      <c r="A115" s="123"/>
      <c r="B115" s="193"/>
      <c r="C115" s="124"/>
      <c r="D115" s="125"/>
      <c r="E115" s="147"/>
      <c r="F115" s="147"/>
    </row>
    <row r="116" spans="1:6" x14ac:dyDescent="0.2">
      <c r="A116" s="123"/>
      <c r="B116" s="193" t="s">
        <v>476</v>
      </c>
      <c r="C116" s="124" t="s">
        <v>474</v>
      </c>
      <c r="D116" s="125">
        <v>12</v>
      </c>
      <c r="E116" s="147"/>
      <c r="F116" s="144"/>
    </row>
    <row r="117" spans="1:6" x14ac:dyDescent="0.2">
      <c r="A117" s="123"/>
      <c r="B117" s="193"/>
      <c r="C117" s="124"/>
      <c r="D117" s="125"/>
      <c r="E117" s="147"/>
      <c r="F117" s="144"/>
    </row>
    <row r="118" spans="1:6" x14ac:dyDescent="0.2">
      <c r="A118" s="123">
        <v>14.1</v>
      </c>
      <c r="B118" s="193" t="s">
        <v>475</v>
      </c>
      <c r="C118" s="124" t="s">
        <v>474</v>
      </c>
      <c r="D118" s="125">
        <v>12</v>
      </c>
      <c r="E118" s="147"/>
      <c r="F118" s="144"/>
    </row>
    <row r="119" spans="1:6" x14ac:dyDescent="0.2">
      <c r="A119" s="123"/>
      <c r="B119" s="193"/>
      <c r="C119" s="124"/>
      <c r="D119" s="125"/>
      <c r="E119" s="147"/>
      <c r="F119" s="144"/>
    </row>
    <row r="120" spans="1:6" x14ac:dyDescent="0.2">
      <c r="A120" s="123" t="s">
        <v>473</v>
      </c>
      <c r="B120" s="131" t="s">
        <v>472</v>
      </c>
      <c r="C120" s="124"/>
      <c r="D120" s="125"/>
      <c r="E120" s="147"/>
      <c r="F120" s="147"/>
    </row>
    <row r="121" spans="1:6" x14ac:dyDescent="0.2">
      <c r="A121" s="123"/>
      <c r="B121" s="131"/>
      <c r="C121" s="124"/>
      <c r="D121" s="125"/>
      <c r="E121" s="147"/>
      <c r="F121" s="147"/>
    </row>
    <row r="122" spans="1:6" x14ac:dyDescent="0.2">
      <c r="A122" s="123"/>
      <c r="B122" s="131" t="s">
        <v>471</v>
      </c>
      <c r="D122" s="55"/>
      <c r="E122" s="147"/>
      <c r="F122" s="147"/>
    </row>
    <row r="123" spans="1:6" x14ac:dyDescent="0.2">
      <c r="A123" s="123"/>
      <c r="B123" s="131" t="s">
        <v>470</v>
      </c>
      <c r="C123" s="124" t="s">
        <v>89</v>
      </c>
      <c r="D123" s="125">
        <v>30</v>
      </c>
      <c r="E123" s="147"/>
      <c r="F123" s="144"/>
    </row>
    <row r="124" spans="1:6" x14ac:dyDescent="0.2">
      <c r="A124" s="123"/>
      <c r="B124" s="131"/>
      <c r="C124" s="124"/>
      <c r="D124" s="125"/>
      <c r="E124" s="147"/>
      <c r="F124" s="147"/>
    </row>
    <row r="125" spans="1:6" x14ac:dyDescent="0.2">
      <c r="A125" s="61"/>
      <c r="B125" s="131"/>
      <c r="D125" s="55"/>
      <c r="E125" s="147"/>
      <c r="F125" s="147"/>
    </row>
    <row r="126" spans="1:6" x14ac:dyDescent="0.2">
      <c r="A126" s="61"/>
      <c r="B126" s="131"/>
      <c r="C126" s="124"/>
      <c r="D126" s="125"/>
      <c r="E126" s="147"/>
      <c r="F126" s="144"/>
    </row>
    <row r="127" spans="1:6" x14ac:dyDescent="0.2">
      <c r="A127" s="61"/>
      <c r="C127" s="61"/>
      <c r="E127" s="60"/>
      <c r="F127" s="87"/>
    </row>
    <row r="128" spans="1:6" x14ac:dyDescent="0.2">
      <c r="A128" s="61"/>
      <c r="C128" s="61"/>
      <c r="E128" s="60"/>
      <c r="F128" s="87"/>
    </row>
    <row r="129" spans="1:6" x14ac:dyDescent="0.2">
      <c r="A129" s="61"/>
      <c r="C129" s="61"/>
      <c r="E129" s="60"/>
      <c r="F129" s="87"/>
    </row>
    <row r="130" spans="1:6" x14ac:dyDescent="0.2">
      <c r="A130" s="61"/>
      <c r="C130" s="61"/>
      <c r="E130" s="60"/>
      <c r="F130" s="87"/>
    </row>
    <row r="131" spans="1:6" x14ac:dyDescent="0.2">
      <c r="A131" s="61"/>
      <c r="C131" s="61"/>
      <c r="E131" s="60"/>
      <c r="F131" s="87"/>
    </row>
    <row r="132" spans="1:6" x14ac:dyDescent="0.2">
      <c r="A132" s="61"/>
      <c r="C132" s="61"/>
      <c r="E132" s="60"/>
      <c r="F132" s="87"/>
    </row>
    <row r="133" spans="1:6" x14ac:dyDescent="0.2">
      <c r="A133" s="61"/>
      <c r="C133" s="61"/>
      <c r="E133" s="60"/>
      <c r="F133" s="87"/>
    </row>
    <row r="134" spans="1:6" x14ac:dyDescent="0.2">
      <c r="A134" s="61"/>
      <c r="C134" s="61"/>
      <c r="E134" s="60"/>
      <c r="F134" s="87"/>
    </row>
    <row r="135" spans="1:6" x14ac:dyDescent="0.2">
      <c r="A135" s="61"/>
      <c r="C135" s="61"/>
      <c r="E135" s="60"/>
      <c r="F135" s="87"/>
    </row>
    <row r="136" spans="1:6" x14ac:dyDescent="0.2">
      <c r="A136" s="61"/>
      <c r="C136" s="61"/>
      <c r="E136" s="60"/>
      <c r="F136" s="87"/>
    </row>
    <row r="137" spans="1:6" x14ac:dyDescent="0.2">
      <c r="A137" s="61"/>
      <c r="C137" s="61"/>
      <c r="E137" s="60"/>
      <c r="F137" s="87"/>
    </row>
    <row r="138" spans="1:6" x14ac:dyDescent="0.2">
      <c r="A138" s="61"/>
      <c r="C138" s="61"/>
      <c r="E138" s="60"/>
      <c r="F138" s="87"/>
    </row>
    <row r="139" spans="1:6" x14ac:dyDescent="0.2">
      <c r="A139" s="61"/>
      <c r="C139" s="61"/>
      <c r="E139" s="60"/>
      <c r="F139" s="87"/>
    </row>
    <row r="140" spans="1:6" x14ac:dyDescent="0.2">
      <c r="A140" s="61"/>
      <c r="C140" s="61"/>
      <c r="E140" s="60"/>
      <c r="F140" s="87"/>
    </row>
    <row r="141" spans="1:6" x14ac:dyDescent="0.2">
      <c r="A141" s="61"/>
      <c r="C141" s="61"/>
      <c r="E141" s="60"/>
      <c r="F141" s="87"/>
    </row>
    <row r="142" spans="1:6" x14ac:dyDescent="0.2">
      <c r="A142" s="61"/>
      <c r="C142" s="61"/>
      <c r="E142" s="60"/>
      <c r="F142" s="87"/>
    </row>
    <row r="143" spans="1:6" x14ac:dyDescent="0.2">
      <c r="A143" s="61"/>
      <c r="C143" s="61"/>
      <c r="E143" s="60"/>
      <c r="F143" s="87"/>
    </row>
    <row r="144" spans="1:6" x14ac:dyDescent="0.2">
      <c r="A144" s="61"/>
      <c r="C144" s="61"/>
      <c r="E144" s="60"/>
      <c r="F144" s="87"/>
    </row>
    <row r="145" spans="1:6" x14ac:dyDescent="0.2">
      <c r="A145" s="61"/>
      <c r="C145" s="61"/>
      <c r="E145" s="60"/>
      <c r="F145" s="87"/>
    </row>
    <row r="146" spans="1:6" x14ac:dyDescent="0.2">
      <c r="A146" s="61"/>
      <c r="C146" s="61"/>
      <c r="E146" s="60"/>
      <c r="F146" s="87"/>
    </row>
    <row r="147" spans="1:6" x14ac:dyDescent="0.2">
      <c r="A147" s="61"/>
      <c r="C147" s="61"/>
      <c r="E147" s="60"/>
      <c r="F147" s="87"/>
    </row>
    <row r="148" spans="1:6" x14ac:dyDescent="0.2">
      <c r="A148" s="61"/>
      <c r="C148" s="61"/>
      <c r="E148" s="60"/>
      <c r="F148" s="87"/>
    </row>
    <row r="149" spans="1:6" x14ac:dyDescent="0.2">
      <c r="A149" s="61"/>
      <c r="C149" s="61"/>
      <c r="E149" s="60"/>
      <c r="F149" s="87"/>
    </row>
    <row r="150" spans="1:6" x14ac:dyDescent="0.2">
      <c r="A150" s="61"/>
      <c r="C150" s="61"/>
      <c r="E150" s="60"/>
      <c r="F150" s="87"/>
    </row>
    <row r="151" spans="1:6" x14ac:dyDescent="0.2">
      <c r="A151" s="61"/>
      <c r="C151" s="61"/>
      <c r="E151" s="60"/>
      <c r="F151" s="87"/>
    </row>
    <row r="152" spans="1:6" x14ac:dyDescent="0.2">
      <c r="A152" s="61"/>
      <c r="C152" s="61"/>
      <c r="E152" s="60"/>
      <c r="F152" s="87"/>
    </row>
    <row r="153" spans="1:6" x14ac:dyDescent="0.2">
      <c r="A153" s="61"/>
      <c r="C153" s="61"/>
      <c r="E153" s="60"/>
      <c r="F153" s="87"/>
    </row>
    <row r="154" spans="1:6" x14ac:dyDescent="0.2">
      <c r="A154" s="61"/>
      <c r="C154" s="61"/>
      <c r="E154" s="60"/>
      <c r="F154" s="87"/>
    </row>
    <row r="155" spans="1:6" x14ac:dyDescent="0.2">
      <c r="A155" s="61"/>
      <c r="C155" s="61"/>
      <c r="E155" s="60"/>
      <c r="F155" s="87"/>
    </row>
    <row r="156" spans="1:6" x14ac:dyDescent="0.2">
      <c r="A156" s="61"/>
      <c r="C156" s="61"/>
      <c r="E156" s="60"/>
      <c r="F156" s="87"/>
    </row>
    <row r="157" spans="1:6" x14ac:dyDescent="0.2">
      <c r="A157" s="61"/>
      <c r="C157" s="61"/>
      <c r="E157" s="60"/>
      <c r="F157" s="87"/>
    </row>
    <row r="158" spans="1:6" x14ac:dyDescent="0.2">
      <c r="A158" s="61"/>
      <c r="C158" s="61"/>
      <c r="E158" s="60"/>
      <c r="F158" s="87"/>
    </row>
    <row r="159" spans="1:6" x14ac:dyDescent="0.2">
      <c r="A159" s="61"/>
      <c r="C159" s="61"/>
      <c r="E159" s="60"/>
      <c r="F159" s="87"/>
    </row>
    <row r="160" spans="1:6" x14ac:dyDescent="0.2">
      <c r="A160" s="61"/>
      <c r="C160" s="61"/>
      <c r="E160" s="60"/>
      <c r="F160" s="87"/>
    </row>
    <row r="161" spans="1:6" x14ac:dyDescent="0.2">
      <c r="A161" s="61"/>
      <c r="C161" s="61"/>
      <c r="E161" s="60"/>
      <c r="F161" s="87"/>
    </row>
    <row r="162" spans="1:6" x14ac:dyDescent="0.2">
      <c r="A162" s="61"/>
      <c r="C162" s="61"/>
      <c r="E162" s="60"/>
      <c r="F162" s="87"/>
    </row>
    <row r="163" spans="1:6" x14ac:dyDescent="0.2">
      <c r="A163" s="61"/>
      <c r="C163" s="61"/>
      <c r="E163" s="60"/>
      <c r="F163" s="87"/>
    </row>
    <row r="164" spans="1:6" x14ac:dyDescent="0.2">
      <c r="A164" s="61"/>
      <c r="C164" s="61"/>
      <c r="E164" s="60"/>
      <c r="F164" s="87"/>
    </row>
    <row r="165" spans="1:6" x14ac:dyDescent="0.2">
      <c r="A165" s="61"/>
      <c r="C165" s="61"/>
      <c r="E165" s="60"/>
      <c r="F165" s="87"/>
    </row>
    <row r="166" spans="1:6" x14ac:dyDescent="0.2">
      <c r="A166" s="61"/>
      <c r="C166" s="61"/>
      <c r="E166" s="60"/>
      <c r="F166" s="87"/>
    </row>
    <row r="167" spans="1:6" x14ac:dyDescent="0.2">
      <c r="A167" s="61"/>
      <c r="C167" s="61"/>
      <c r="E167" s="60"/>
      <c r="F167" s="87"/>
    </row>
    <row r="168" spans="1:6" x14ac:dyDescent="0.2">
      <c r="A168" s="61"/>
      <c r="C168" s="61"/>
      <c r="E168" s="52"/>
      <c r="F168" s="87"/>
    </row>
    <row r="169" spans="1:6" x14ac:dyDescent="0.2">
      <c r="A169" s="59"/>
      <c r="B169" s="58"/>
      <c r="C169" s="58"/>
      <c r="D169" s="58"/>
      <c r="E169" s="69"/>
      <c r="F169" s="57"/>
    </row>
    <row r="170" spans="1:6" x14ac:dyDescent="0.2">
      <c r="A170" s="56" t="s">
        <v>40</v>
      </c>
      <c r="E170" s="68"/>
      <c r="F170" s="197"/>
    </row>
    <row r="171" spans="1:6" x14ac:dyDescent="0.2">
      <c r="A171" s="54"/>
      <c r="B171" s="53"/>
      <c r="C171" s="53"/>
      <c r="D171" s="53"/>
      <c r="E171" s="53"/>
      <c r="F171" s="67"/>
    </row>
  </sheetData>
  <pageMargins left="0.70866141732283472" right="0.70866141732283472" top="0.74803149606299213" bottom="0.74803149606299213" header="0.31496062992125984" footer="0.31496062992125984"/>
  <pageSetup paperSize="9" scale="70" firstPageNumber="7" orientation="portrait" useFirstPageNumber="1" r:id="rId1"/>
  <headerFooter>
    <oddFooter>&amp;CC.2.1.&amp;P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6CD92-BD48-46DF-8DA5-4A56EFB0E29A}">
  <dimension ref="A1:F86"/>
  <sheetViews>
    <sheetView topLeftCell="A13" zoomScale="85" zoomScaleNormal="85" workbookViewId="0">
      <selection activeCell="F17" sqref="F17"/>
    </sheetView>
  </sheetViews>
  <sheetFormatPr defaultRowHeight="12.75" x14ac:dyDescent="0.2"/>
  <cols>
    <col min="1" max="1" width="11.140625" style="1" customWidth="1"/>
    <col min="2" max="2" width="52.140625" style="1" customWidth="1"/>
    <col min="3" max="3" width="11.85546875" style="1" customWidth="1"/>
    <col min="4" max="4" width="13" style="1" customWidth="1"/>
    <col min="5" max="5" width="17.28515625" style="1" customWidth="1"/>
    <col min="6" max="6" width="18.85546875" style="1" customWidth="1"/>
    <col min="7" max="16384" width="9.140625" style="1"/>
  </cols>
  <sheetData>
    <row r="1" spans="1:6" x14ac:dyDescent="0.2">
      <c r="A1" s="2" t="str">
        <f>'1200'!A1</f>
        <v>BLOUBERG MUNICIPALITY</v>
      </c>
    </row>
    <row r="2" spans="1:6" x14ac:dyDescent="0.2">
      <c r="A2" s="2" t="str">
        <f>'1200'!A2</f>
        <v>CONTRACT NO.: BM05/22/23</v>
      </c>
    </row>
    <row r="3" spans="1:6" x14ac:dyDescent="0.2">
      <c r="A3" s="2" t="str">
        <f>'1200'!A3</f>
        <v>ALLDAYS INTERNAL STREET AND STORMWATER PHASE 2</v>
      </c>
    </row>
    <row r="6" spans="1:6" x14ac:dyDescent="0.2">
      <c r="F6" s="2"/>
    </row>
    <row r="7" spans="1:6" x14ac:dyDescent="0.2">
      <c r="F7" s="74" t="s">
        <v>469</v>
      </c>
    </row>
    <row r="9" spans="1:6" x14ac:dyDescent="0.2">
      <c r="A9" s="66"/>
      <c r="B9" s="58"/>
      <c r="C9" s="66"/>
      <c r="D9" s="58"/>
      <c r="E9" s="66"/>
      <c r="F9" s="81"/>
    </row>
    <row r="10" spans="1:6" x14ac:dyDescent="0.2">
      <c r="A10" s="176" t="s">
        <v>48</v>
      </c>
      <c r="B10" s="5" t="s">
        <v>36</v>
      </c>
      <c r="C10" s="176" t="s">
        <v>4</v>
      </c>
      <c r="D10" s="5" t="s">
        <v>2</v>
      </c>
      <c r="E10" s="176" t="s">
        <v>3</v>
      </c>
      <c r="F10" s="190" t="s">
        <v>47</v>
      </c>
    </row>
    <row r="11" spans="1:6" x14ac:dyDescent="0.2">
      <c r="A11" s="65"/>
      <c r="B11" s="2"/>
      <c r="C11" s="65"/>
      <c r="D11" s="2"/>
      <c r="E11" s="65"/>
      <c r="F11" s="190" t="s">
        <v>46</v>
      </c>
    </row>
    <row r="12" spans="1:6" x14ac:dyDescent="0.2">
      <c r="A12" s="67"/>
      <c r="B12" s="53"/>
      <c r="C12" s="67"/>
      <c r="D12" s="53"/>
      <c r="E12" s="67"/>
      <c r="F12" s="79"/>
    </row>
    <row r="13" spans="1:6" x14ac:dyDescent="0.2">
      <c r="A13" s="96"/>
      <c r="B13" s="95"/>
      <c r="C13" s="66"/>
      <c r="D13" s="58"/>
      <c r="E13" s="66"/>
      <c r="F13" s="81"/>
    </row>
    <row r="14" spans="1:6" x14ac:dyDescent="0.2">
      <c r="A14" s="94" t="s">
        <v>468</v>
      </c>
      <c r="B14" s="2" t="s">
        <v>467</v>
      </c>
      <c r="C14" s="61"/>
      <c r="E14" s="61"/>
      <c r="F14" s="80"/>
    </row>
    <row r="15" spans="1:6" x14ac:dyDescent="0.2">
      <c r="A15" s="93"/>
      <c r="C15" s="61"/>
      <c r="E15" s="61"/>
      <c r="F15" s="91"/>
    </row>
    <row r="16" spans="1:6" x14ac:dyDescent="0.2">
      <c r="A16" s="93" t="s">
        <v>466</v>
      </c>
      <c r="B16" s="1" t="s">
        <v>465</v>
      </c>
      <c r="C16" s="61"/>
      <c r="E16" s="61"/>
      <c r="F16" s="91"/>
    </row>
    <row r="17" spans="1:6" x14ac:dyDescent="0.2">
      <c r="A17" s="93"/>
      <c r="B17" s="1" t="s">
        <v>464</v>
      </c>
      <c r="C17" s="61" t="s">
        <v>5</v>
      </c>
      <c r="D17" s="1">
        <v>4</v>
      </c>
      <c r="E17" s="60"/>
      <c r="F17" s="91"/>
    </row>
    <row r="18" spans="1:6" x14ac:dyDescent="0.2">
      <c r="A18" s="93"/>
      <c r="C18" s="61"/>
      <c r="E18" s="60"/>
      <c r="F18" s="91"/>
    </row>
    <row r="19" spans="1:6" x14ac:dyDescent="0.2">
      <c r="A19" s="93" t="s">
        <v>463</v>
      </c>
      <c r="B19" s="1" t="s">
        <v>462</v>
      </c>
      <c r="C19" s="61"/>
      <c r="E19" s="60"/>
      <c r="F19" s="91"/>
    </row>
    <row r="20" spans="1:6" x14ac:dyDescent="0.2">
      <c r="A20" s="93"/>
      <c r="C20" s="61"/>
      <c r="E20" s="60"/>
      <c r="F20" s="91"/>
    </row>
    <row r="21" spans="1:6" x14ac:dyDescent="0.2">
      <c r="A21" s="93"/>
      <c r="B21" s="1" t="s">
        <v>461</v>
      </c>
      <c r="C21" s="61" t="s">
        <v>5</v>
      </c>
      <c r="D21" s="1">
        <v>4</v>
      </c>
      <c r="E21" s="60"/>
      <c r="F21" s="91"/>
    </row>
    <row r="22" spans="1:6" x14ac:dyDescent="0.2">
      <c r="A22" s="93"/>
      <c r="C22" s="61"/>
      <c r="E22" s="60"/>
      <c r="F22" s="91"/>
    </row>
    <row r="23" spans="1:6" x14ac:dyDescent="0.2">
      <c r="A23" s="93"/>
      <c r="B23" s="1" t="s">
        <v>460</v>
      </c>
      <c r="C23" s="61" t="s">
        <v>80</v>
      </c>
      <c r="D23" s="1">
        <v>300</v>
      </c>
      <c r="E23" s="60"/>
      <c r="F23" s="91"/>
    </row>
    <row r="24" spans="1:6" x14ac:dyDescent="0.2">
      <c r="A24" s="93"/>
      <c r="C24" s="61"/>
      <c r="E24" s="60"/>
      <c r="F24" s="91"/>
    </row>
    <row r="25" spans="1:6" x14ac:dyDescent="0.2">
      <c r="A25" s="93"/>
      <c r="B25" s="1" t="s">
        <v>459</v>
      </c>
      <c r="C25" s="61" t="s">
        <v>80</v>
      </c>
      <c r="D25" s="1">
        <v>300</v>
      </c>
      <c r="E25" s="60"/>
      <c r="F25" s="91"/>
    </row>
    <row r="26" spans="1:6" x14ac:dyDescent="0.2">
      <c r="A26" s="93"/>
      <c r="C26" s="61"/>
      <c r="E26" s="60"/>
      <c r="F26" s="91"/>
    </row>
    <row r="27" spans="1:6" x14ac:dyDescent="0.2">
      <c r="A27" s="93" t="s">
        <v>458</v>
      </c>
      <c r="B27" s="1" t="s">
        <v>457</v>
      </c>
      <c r="C27" s="61"/>
      <c r="E27" s="60"/>
      <c r="F27" s="91"/>
    </row>
    <row r="28" spans="1:6" x14ac:dyDescent="0.2">
      <c r="A28" s="93"/>
      <c r="C28" s="61"/>
      <c r="E28" s="60"/>
      <c r="F28" s="91"/>
    </row>
    <row r="29" spans="1:6" x14ac:dyDescent="0.2">
      <c r="A29" s="93"/>
      <c r="B29" s="1" t="s">
        <v>456</v>
      </c>
      <c r="C29" s="61" t="s">
        <v>455</v>
      </c>
      <c r="D29" s="1">
        <v>12</v>
      </c>
      <c r="E29" s="60"/>
      <c r="F29" s="91"/>
    </row>
    <row r="30" spans="1:6" x14ac:dyDescent="0.2">
      <c r="A30" s="93"/>
      <c r="C30" s="61"/>
      <c r="E30" s="60"/>
      <c r="F30" s="91"/>
    </row>
    <row r="31" spans="1:6" x14ac:dyDescent="0.2">
      <c r="A31" s="93"/>
      <c r="B31" s="1" t="s">
        <v>454</v>
      </c>
      <c r="C31" s="61" t="s">
        <v>50</v>
      </c>
      <c r="D31" s="1">
        <v>4</v>
      </c>
      <c r="E31" s="60"/>
      <c r="F31" s="91"/>
    </row>
    <row r="32" spans="1:6" x14ac:dyDescent="0.2">
      <c r="A32" s="93"/>
      <c r="C32" s="61"/>
      <c r="E32" s="60"/>
      <c r="F32" s="91"/>
    </row>
    <row r="33" spans="1:6" x14ac:dyDescent="0.2">
      <c r="A33" s="93"/>
      <c r="B33" s="1" t="s">
        <v>453</v>
      </c>
      <c r="C33" s="61" t="s">
        <v>50</v>
      </c>
      <c r="E33" s="60"/>
      <c r="F33" s="91"/>
    </row>
    <row r="34" spans="1:6" x14ac:dyDescent="0.2">
      <c r="A34" s="93"/>
      <c r="C34" s="61"/>
      <c r="E34" s="60"/>
      <c r="F34" s="91"/>
    </row>
    <row r="35" spans="1:6" x14ac:dyDescent="0.2">
      <c r="A35" s="93"/>
      <c r="B35" s="1" t="s">
        <v>452</v>
      </c>
      <c r="C35" s="61" t="s">
        <v>50</v>
      </c>
      <c r="D35" s="1">
        <v>10</v>
      </c>
      <c r="E35" s="60"/>
      <c r="F35" s="91"/>
    </row>
    <row r="36" spans="1:6" x14ac:dyDescent="0.2">
      <c r="A36" s="93"/>
      <c r="C36" s="61"/>
      <c r="E36" s="60"/>
      <c r="F36" s="91"/>
    </row>
    <row r="37" spans="1:6" x14ac:dyDescent="0.2">
      <c r="A37" s="93"/>
      <c r="B37" s="1" t="s">
        <v>451</v>
      </c>
      <c r="C37" s="61" t="s">
        <v>50</v>
      </c>
      <c r="D37" s="1">
        <v>10</v>
      </c>
      <c r="E37" s="60"/>
      <c r="F37" s="91"/>
    </row>
    <row r="38" spans="1:6" x14ac:dyDescent="0.2">
      <c r="A38" s="93"/>
      <c r="C38" s="61"/>
      <c r="E38" s="60"/>
      <c r="F38" s="91"/>
    </row>
    <row r="39" spans="1:6" x14ac:dyDescent="0.2">
      <c r="A39" s="93"/>
      <c r="B39" s="1" t="s">
        <v>450</v>
      </c>
      <c r="C39" s="61"/>
      <c r="E39" s="60"/>
      <c r="F39" s="91"/>
    </row>
    <row r="40" spans="1:6" x14ac:dyDescent="0.2">
      <c r="A40" s="93"/>
      <c r="B40" s="1" t="s">
        <v>449</v>
      </c>
      <c r="C40" s="61"/>
      <c r="E40" s="60"/>
      <c r="F40" s="91"/>
    </row>
    <row r="41" spans="1:6" x14ac:dyDescent="0.2">
      <c r="A41" s="61"/>
      <c r="B41" s="1" t="s">
        <v>448</v>
      </c>
      <c r="C41" s="61" t="s">
        <v>51</v>
      </c>
      <c r="D41" s="1">
        <v>20</v>
      </c>
      <c r="E41" s="60"/>
      <c r="F41" s="91"/>
    </row>
    <row r="42" spans="1:6" x14ac:dyDescent="0.2">
      <c r="A42" s="61"/>
      <c r="C42" s="61"/>
      <c r="E42" s="60"/>
      <c r="F42" s="91"/>
    </row>
    <row r="43" spans="1:6" x14ac:dyDescent="0.2">
      <c r="A43" s="61"/>
      <c r="B43" s="1" t="s">
        <v>447</v>
      </c>
      <c r="C43" s="61"/>
      <c r="E43" s="60"/>
      <c r="F43" s="91"/>
    </row>
    <row r="44" spans="1:6" x14ac:dyDescent="0.2">
      <c r="A44" s="61"/>
      <c r="C44" s="61"/>
      <c r="E44" s="60"/>
      <c r="F44" s="91"/>
    </row>
    <row r="45" spans="1:6" x14ac:dyDescent="0.2">
      <c r="A45" s="61"/>
      <c r="B45" s="1" t="s">
        <v>446</v>
      </c>
      <c r="C45" s="61" t="s">
        <v>50</v>
      </c>
      <c r="D45" s="1">
        <v>100</v>
      </c>
      <c r="E45" s="60"/>
      <c r="F45" s="91"/>
    </row>
    <row r="46" spans="1:6" x14ac:dyDescent="0.2">
      <c r="A46" s="61"/>
      <c r="C46" s="61"/>
      <c r="E46" s="60"/>
      <c r="F46" s="91"/>
    </row>
    <row r="47" spans="1:6" x14ac:dyDescent="0.2">
      <c r="A47" s="61"/>
      <c r="B47" s="1" t="s">
        <v>445</v>
      </c>
      <c r="C47" s="61" t="s">
        <v>50</v>
      </c>
      <c r="D47" s="1">
        <v>100</v>
      </c>
      <c r="E47" s="60"/>
      <c r="F47" s="91"/>
    </row>
    <row r="48" spans="1:6" x14ac:dyDescent="0.2">
      <c r="A48" s="61"/>
      <c r="C48" s="61"/>
      <c r="E48" s="60"/>
      <c r="F48" s="91"/>
    </row>
    <row r="49" spans="1:6" x14ac:dyDescent="0.2">
      <c r="A49" s="61"/>
      <c r="B49" s="1" t="s">
        <v>444</v>
      </c>
      <c r="C49" s="61"/>
      <c r="E49" s="60"/>
      <c r="F49" s="91"/>
    </row>
    <row r="50" spans="1:6" x14ac:dyDescent="0.2">
      <c r="A50" s="61"/>
      <c r="B50" s="1" t="s">
        <v>443</v>
      </c>
      <c r="C50" s="61" t="s">
        <v>50</v>
      </c>
      <c r="D50" s="1">
        <v>20</v>
      </c>
      <c r="E50" s="60"/>
      <c r="F50" s="91"/>
    </row>
    <row r="51" spans="1:6" x14ac:dyDescent="0.2">
      <c r="A51" s="61"/>
      <c r="C51" s="61"/>
      <c r="E51" s="60"/>
      <c r="F51" s="91"/>
    </row>
    <row r="52" spans="1:6" x14ac:dyDescent="0.2">
      <c r="A52" s="61"/>
      <c r="B52" s="1" t="s">
        <v>442</v>
      </c>
      <c r="C52" s="61" t="s">
        <v>50</v>
      </c>
      <c r="D52" s="1">
        <v>20</v>
      </c>
      <c r="E52" s="60"/>
      <c r="F52" s="91"/>
    </row>
    <row r="53" spans="1:6" x14ac:dyDescent="0.2">
      <c r="A53" s="61"/>
      <c r="C53" s="61"/>
      <c r="E53" s="60"/>
      <c r="F53" s="91"/>
    </row>
    <row r="54" spans="1:6" x14ac:dyDescent="0.2">
      <c r="A54" s="61"/>
      <c r="B54" s="1" t="s">
        <v>441</v>
      </c>
      <c r="C54" s="61" t="s">
        <v>50</v>
      </c>
      <c r="E54" s="60"/>
      <c r="F54" s="92" t="s">
        <v>154</v>
      </c>
    </row>
    <row r="55" spans="1:6" x14ac:dyDescent="0.2">
      <c r="A55" s="61"/>
      <c r="C55" s="61"/>
      <c r="E55" s="60"/>
      <c r="F55" s="91"/>
    </row>
    <row r="56" spans="1:6" x14ac:dyDescent="0.2">
      <c r="A56" s="61"/>
      <c r="B56" s="1" t="s">
        <v>440</v>
      </c>
      <c r="C56" s="61"/>
      <c r="E56" s="60"/>
      <c r="F56" s="91"/>
    </row>
    <row r="57" spans="1:6" x14ac:dyDescent="0.2">
      <c r="A57" s="61"/>
      <c r="B57" s="1" t="s">
        <v>690</v>
      </c>
      <c r="C57" s="61" t="s">
        <v>50</v>
      </c>
      <c r="D57" s="1">
        <v>40</v>
      </c>
      <c r="E57" s="60"/>
      <c r="F57" s="91"/>
    </row>
    <row r="58" spans="1:6" x14ac:dyDescent="0.2">
      <c r="A58" s="61"/>
      <c r="C58" s="61"/>
      <c r="E58" s="60"/>
      <c r="F58" s="91"/>
    </row>
    <row r="59" spans="1:6" x14ac:dyDescent="0.2">
      <c r="A59" s="61"/>
      <c r="B59" s="1" t="s">
        <v>439</v>
      </c>
      <c r="C59" s="61"/>
      <c r="E59" s="60"/>
      <c r="F59" s="91"/>
    </row>
    <row r="60" spans="1:6" x14ac:dyDescent="0.2">
      <c r="A60" s="61"/>
      <c r="B60" s="1" t="s">
        <v>438</v>
      </c>
      <c r="C60" s="61" t="s">
        <v>50</v>
      </c>
      <c r="D60" s="1">
        <v>40</v>
      </c>
      <c r="E60" s="60"/>
      <c r="F60" s="91"/>
    </row>
    <row r="61" spans="1:6" x14ac:dyDescent="0.2">
      <c r="A61" s="61"/>
      <c r="C61" s="61"/>
      <c r="E61" s="60"/>
      <c r="F61" s="91"/>
    </row>
    <row r="62" spans="1:6" x14ac:dyDescent="0.2">
      <c r="A62" s="93" t="s">
        <v>437</v>
      </c>
      <c r="B62" s="1" t="s">
        <v>436</v>
      </c>
      <c r="C62" s="61" t="s">
        <v>61</v>
      </c>
      <c r="D62" s="1">
        <v>1</v>
      </c>
      <c r="E62" s="60"/>
      <c r="F62" s="91"/>
    </row>
    <row r="63" spans="1:6" x14ac:dyDescent="0.2">
      <c r="A63" s="93"/>
      <c r="C63" s="61"/>
      <c r="E63" s="60"/>
      <c r="F63" s="91"/>
    </row>
    <row r="64" spans="1:6" x14ac:dyDescent="0.2">
      <c r="A64" s="93" t="s">
        <v>435</v>
      </c>
      <c r="B64" s="1" t="s">
        <v>434</v>
      </c>
      <c r="C64" s="61"/>
      <c r="E64" s="60"/>
      <c r="F64" s="91"/>
    </row>
    <row r="65" spans="1:6" x14ac:dyDescent="0.2">
      <c r="A65" s="93"/>
      <c r="B65" s="1" t="s">
        <v>433</v>
      </c>
      <c r="C65" s="61"/>
      <c r="E65" s="60"/>
      <c r="F65" s="91"/>
    </row>
    <row r="66" spans="1:6" x14ac:dyDescent="0.2">
      <c r="A66" s="93"/>
      <c r="C66" s="61"/>
      <c r="E66" s="60"/>
      <c r="F66" s="91"/>
    </row>
    <row r="67" spans="1:6" x14ac:dyDescent="0.2">
      <c r="A67" s="93"/>
      <c r="B67" s="1" t="s">
        <v>427</v>
      </c>
      <c r="C67" s="61" t="s">
        <v>80</v>
      </c>
      <c r="D67" s="1">
        <f>1300*3*0.15</f>
        <v>585</v>
      </c>
      <c r="E67" s="60"/>
      <c r="F67" s="91"/>
    </row>
    <row r="68" spans="1:6" x14ac:dyDescent="0.2">
      <c r="A68" s="93"/>
      <c r="C68" s="61"/>
      <c r="E68" s="60"/>
      <c r="F68" s="91"/>
    </row>
    <row r="69" spans="1:6" x14ac:dyDescent="0.2">
      <c r="A69" s="93"/>
      <c r="B69" s="1" t="s">
        <v>432</v>
      </c>
      <c r="C69" s="61" t="s">
        <v>80</v>
      </c>
      <c r="D69" s="1">
        <v>300</v>
      </c>
      <c r="E69" s="60"/>
      <c r="F69" s="91"/>
    </row>
    <row r="70" spans="1:6" x14ac:dyDescent="0.2">
      <c r="A70" s="93"/>
      <c r="C70" s="61"/>
      <c r="E70" s="60"/>
      <c r="F70" s="91"/>
    </row>
    <row r="71" spans="1:6" x14ac:dyDescent="0.2">
      <c r="A71" s="93" t="s">
        <v>431</v>
      </c>
      <c r="B71" s="1" t="s">
        <v>430</v>
      </c>
      <c r="C71" s="61" t="s">
        <v>146</v>
      </c>
      <c r="D71" s="1">
        <v>3000</v>
      </c>
      <c r="E71" s="60"/>
      <c r="F71" s="91"/>
    </row>
    <row r="72" spans="1:6" x14ac:dyDescent="0.2">
      <c r="A72" s="93"/>
      <c r="C72" s="61"/>
      <c r="E72" s="60"/>
      <c r="F72" s="91"/>
    </row>
    <row r="73" spans="1:6" x14ac:dyDescent="0.2">
      <c r="A73" s="93" t="s">
        <v>429</v>
      </c>
      <c r="B73" s="1" t="s">
        <v>428</v>
      </c>
      <c r="C73" s="61"/>
      <c r="E73" s="60"/>
      <c r="F73" s="91"/>
    </row>
    <row r="74" spans="1:6" x14ac:dyDescent="0.2">
      <c r="A74" s="93"/>
      <c r="C74" s="61"/>
      <c r="E74" s="60"/>
      <c r="F74" s="91"/>
    </row>
    <row r="75" spans="1:6" x14ac:dyDescent="0.2">
      <c r="A75" s="93"/>
      <c r="B75" s="1" t="s">
        <v>427</v>
      </c>
      <c r="C75" s="61" t="s">
        <v>424</v>
      </c>
      <c r="D75" s="1">
        <v>6</v>
      </c>
      <c r="E75" s="60"/>
      <c r="F75" s="91"/>
    </row>
    <row r="76" spans="1:6" x14ac:dyDescent="0.2">
      <c r="A76" s="93"/>
      <c r="C76" s="61"/>
      <c r="E76" s="60"/>
      <c r="F76" s="91"/>
    </row>
    <row r="77" spans="1:6" x14ac:dyDescent="0.2">
      <c r="A77" s="93"/>
      <c r="B77" s="1" t="s">
        <v>426</v>
      </c>
      <c r="C77" s="61" t="s">
        <v>424</v>
      </c>
      <c r="D77" s="1">
        <v>6</v>
      </c>
      <c r="E77" s="60"/>
      <c r="F77" s="91"/>
    </row>
    <row r="78" spans="1:6" x14ac:dyDescent="0.2">
      <c r="A78" s="93"/>
      <c r="C78" s="61"/>
      <c r="E78" s="60"/>
      <c r="F78" s="91"/>
    </row>
    <row r="79" spans="1:6" x14ac:dyDescent="0.2">
      <c r="A79" s="93"/>
      <c r="B79" s="1" t="s">
        <v>425</v>
      </c>
      <c r="C79" s="61" t="s">
        <v>424</v>
      </c>
      <c r="D79" s="1">
        <v>6</v>
      </c>
      <c r="E79" s="60"/>
      <c r="F79" s="91"/>
    </row>
    <row r="80" spans="1:6" x14ac:dyDescent="0.2">
      <c r="A80" s="93"/>
      <c r="C80" s="61"/>
      <c r="E80" s="60"/>
      <c r="F80" s="91"/>
    </row>
    <row r="81" spans="1:6" x14ac:dyDescent="0.2">
      <c r="A81" s="93" t="s">
        <v>423</v>
      </c>
      <c r="B81" s="1" t="s">
        <v>422</v>
      </c>
      <c r="C81" s="61"/>
      <c r="E81" s="60"/>
      <c r="F81" s="91"/>
    </row>
    <row r="82" spans="1:6" x14ac:dyDescent="0.2">
      <c r="A82" s="61"/>
      <c r="B82" s="1" t="s">
        <v>421</v>
      </c>
      <c r="C82" s="61" t="s">
        <v>5</v>
      </c>
      <c r="D82" s="1">
        <v>3</v>
      </c>
      <c r="E82" s="60"/>
      <c r="F82" s="92"/>
    </row>
    <row r="83" spans="1:6" x14ac:dyDescent="0.2">
      <c r="A83" s="61"/>
      <c r="C83" s="61"/>
      <c r="E83" s="60"/>
      <c r="F83" s="91"/>
    </row>
    <row r="84" spans="1:6" x14ac:dyDescent="0.2">
      <c r="A84" s="59"/>
      <c r="B84" s="58"/>
      <c r="C84" s="58"/>
      <c r="D84" s="58"/>
      <c r="E84" s="89"/>
      <c r="F84" s="78"/>
    </row>
    <row r="85" spans="1:6" x14ac:dyDescent="0.2">
      <c r="A85" s="56" t="s">
        <v>420</v>
      </c>
      <c r="E85" s="87"/>
      <c r="F85" s="172"/>
    </row>
    <row r="86" spans="1:6" x14ac:dyDescent="0.2">
      <c r="A86" s="54"/>
      <c r="B86" s="53"/>
      <c r="C86" s="53"/>
      <c r="D86" s="53"/>
      <c r="E86" s="79"/>
      <c r="F86" s="77"/>
    </row>
  </sheetData>
  <pageMargins left="0.70866141732283472" right="0.70866141732283472" top="0.74803149606299213" bottom="0.74803149606299213" header="0.31496062992125984" footer="0.31496062992125984"/>
  <pageSetup paperSize="9" scale="70" firstPageNumber="9" orientation="portrait" useFirstPageNumber="1" r:id="rId1"/>
  <headerFooter>
    <oddFooter>&amp;CC.2.1.&amp;P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156D1-3AC0-4501-8895-B040F4250938}">
  <dimension ref="A1:F92"/>
  <sheetViews>
    <sheetView zoomScale="85" zoomScaleNormal="85" workbookViewId="0">
      <selection activeCell="F15" sqref="F15:F23"/>
    </sheetView>
  </sheetViews>
  <sheetFormatPr defaultRowHeight="12.75" x14ac:dyDescent="0.2"/>
  <cols>
    <col min="1" max="1" width="12" style="1" customWidth="1"/>
    <col min="2" max="2" width="56.42578125" style="1" customWidth="1"/>
    <col min="3" max="3" width="12" style="1" customWidth="1"/>
    <col min="4" max="4" width="11.140625" style="1" customWidth="1"/>
    <col min="5" max="5" width="15.42578125" style="1" customWidth="1"/>
    <col min="6" max="6" width="24.5703125" style="1" customWidth="1"/>
    <col min="7" max="16384" width="9.140625" style="1"/>
  </cols>
  <sheetData>
    <row r="1" spans="1:6" x14ac:dyDescent="0.2">
      <c r="A1" s="2" t="str">
        <f>'1200'!A1</f>
        <v>BLOUBERG MUNICIPALITY</v>
      </c>
    </row>
    <row r="2" spans="1:6" x14ac:dyDescent="0.2">
      <c r="A2" s="2" t="str">
        <f>'1200'!A2</f>
        <v>CONTRACT NO.: BM05/22/23</v>
      </c>
    </row>
    <row r="3" spans="1:6" x14ac:dyDescent="0.2">
      <c r="A3" s="2" t="str">
        <f>'1200'!A3</f>
        <v>ALLDAYS INTERNAL STREET AND STORMWATER PHASE 2</v>
      </c>
    </row>
    <row r="6" spans="1:6" x14ac:dyDescent="0.2">
      <c r="F6" s="74" t="s">
        <v>364</v>
      </c>
    </row>
    <row r="8" spans="1:6" x14ac:dyDescent="0.2">
      <c r="A8" s="59"/>
      <c r="B8" s="66"/>
      <c r="C8" s="58"/>
      <c r="D8" s="66"/>
      <c r="E8" s="58"/>
      <c r="F8" s="66"/>
    </row>
    <row r="9" spans="1:6" x14ac:dyDescent="0.2">
      <c r="A9" s="175" t="s">
        <v>48</v>
      </c>
      <c r="B9" s="176" t="s">
        <v>36</v>
      </c>
      <c r="C9" s="5" t="s">
        <v>4</v>
      </c>
      <c r="D9" s="176" t="s">
        <v>2</v>
      </c>
      <c r="E9" s="5" t="s">
        <v>3</v>
      </c>
      <c r="F9" s="176" t="s">
        <v>47</v>
      </c>
    </row>
    <row r="10" spans="1:6" x14ac:dyDescent="0.2">
      <c r="A10" s="175"/>
      <c r="B10" s="176"/>
      <c r="C10" s="5"/>
      <c r="D10" s="176"/>
      <c r="E10" s="5"/>
      <c r="F10" s="176" t="s">
        <v>46</v>
      </c>
    </row>
    <row r="11" spans="1:6" x14ac:dyDescent="0.2">
      <c r="A11" s="54"/>
      <c r="B11" s="67"/>
      <c r="C11" s="53"/>
      <c r="D11" s="67"/>
      <c r="E11" s="53"/>
      <c r="F11" s="67"/>
    </row>
    <row r="12" spans="1:6" x14ac:dyDescent="0.2">
      <c r="A12" s="59"/>
      <c r="B12" s="66"/>
      <c r="C12" s="58"/>
      <c r="D12" s="66"/>
      <c r="E12" s="58"/>
      <c r="F12" s="66"/>
    </row>
    <row r="13" spans="1:6" x14ac:dyDescent="0.2">
      <c r="A13" s="72" t="s">
        <v>363</v>
      </c>
      <c r="B13" s="65" t="s">
        <v>29</v>
      </c>
      <c r="D13" s="61"/>
      <c r="F13" s="55"/>
    </row>
    <row r="14" spans="1:6" x14ac:dyDescent="0.2">
      <c r="A14" s="71"/>
      <c r="B14" s="61"/>
      <c r="D14" s="61"/>
      <c r="E14" s="68"/>
      <c r="F14" s="55"/>
    </row>
    <row r="15" spans="1:6" x14ac:dyDescent="0.2">
      <c r="A15" s="71" t="s">
        <v>362</v>
      </c>
      <c r="B15" s="61" t="s">
        <v>361</v>
      </c>
      <c r="C15" s="1" t="s">
        <v>193</v>
      </c>
      <c r="D15" s="61">
        <v>3</v>
      </c>
      <c r="E15" s="68"/>
      <c r="F15" s="70"/>
    </row>
    <row r="16" spans="1:6" x14ac:dyDescent="0.2">
      <c r="A16" s="71"/>
      <c r="B16" s="61"/>
      <c r="D16" s="61"/>
      <c r="E16" s="68"/>
      <c r="F16" s="70"/>
    </row>
    <row r="17" spans="1:6" x14ac:dyDescent="0.2">
      <c r="A17" s="71" t="s">
        <v>360</v>
      </c>
      <c r="B17" s="61" t="s">
        <v>359</v>
      </c>
      <c r="D17" s="61"/>
      <c r="E17" s="68"/>
      <c r="F17" s="70"/>
    </row>
    <row r="18" spans="1:6" x14ac:dyDescent="0.2">
      <c r="A18" s="71"/>
      <c r="B18" s="61" t="s">
        <v>358</v>
      </c>
      <c r="D18" s="61"/>
      <c r="E18" s="68"/>
      <c r="F18" s="70"/>
    </row>
    <row r="19" spans="1:6" x14ac:dyDescent="0.2">
      <c r="A19" s="71"/>
      <c r="B19" s="61"/>
      <c r="D19" s="61"/>
      <c r="E19" s="68"/>
      <c r="F19" s="70"/>
    </row>
    <row r="20" spans="1:6" x14ac:dyDescent="0.2">
      <c r="A20" s="71"/>
      <c r="B20" s="61" t="s">
        <v>357</v>
      </c>
      <c r="C20" s="1" t="s">
        <v>50</v>
      </c>
      <c r="D20" s="61">
        <v>5</v>
      </c>
      <c r="E20" s="68"/>
      <c r="F20" s="70"/>
    </row>
    <row r="21" spans="1:6" x14ac:dyDescent="0.2">
      <c r="A21" s="71"/>
      <c r="B21" s="61" t="s">
        <v>356</v>
      </c>
      <c r="D21" s="61"/>
      <c r="E21" s="68"/>
      <c r="F21" s="70"/>
    </row>
    <row r="22" spans="1:6" x14ac:dyDescent="0.2">
      <c r="A22" s="71"/>
      <c r="B22" s="61"/>
      <c r="D22" s="61"/>
      <c r="E22" s="68"/>
      <c r="F22" s="70"/>
    </row>
    <row r="23" spans="1:6" x14ac:dyDescent="0.2">
      <c r="A23" s="71"/>
      <c r="B23" s="61" t="s">
        <v>355</v>
      </c>
      <c r="C23" s="1" t="s">
        <v>50</v>
      </c>
      <c r="D23" s="61">
        <v>5</v>
      </c>
      <c r="E23" s="68"/>
      <c r="F23" s="70"/>
    </row>
    <row r="24" spans="1:6" x14ac:dyDescent="0.2">
      <c r="A24" s="71"/>
      <c r="B24" s="61"/>
      <c r="D24" s="61"/>
      <c r="E24" s="68"/>
      <c r="F24" s="70"/>
    </row>
    <row r="25" spans="1:6" x14ac:dyDescent="0.2">
      <c r="A25" s="71"/>
      <c r="B25" s="61"/>
      <c r="D25" s="61"/>
      <c r="E25" s="68"/>
      <c r="F25" s="70"/>
    </row>
    <row r="26" spans="1:6" x14ac:dyDescent="0.2">
      <c r="A26" s="71" t="s">
        <v>354</v>
      </c>
      <c r="B26" s="61" t="s">
        <v>353</v>
      </c>
      <c r="D26" s="61"/>
      <c r="E26" s="68"/>
      <c r="F26" s="70"/>
    </row>
    <row r="27" spans="1:6" x14ac:dyDescent="0.2">
      <c r="A27" s="71"/>
      <c r="B27" s="61" t="s">
        <v>352</v>
      </c>
      <c r="C27" s="1" t="s">
        <v>51</v>
      </c>
      <c r="D27" s="61"/>
      <c r="E27" s="68"/>
      <c r="F27" s="70" t="s">
        <v>154</v>
      </c>
    </row>
    <row r="28" spans="1:6" x14ac:dyDescent="0.2">
      <c r="A28" s="71"/>
      <c r="B28" s="61"/>
      <c r="D28" s="61"/>
      <c r="E28" s="68"/>
      <c r="F28" s="70"/>
    </row>
    <row r="29" spans="1:6" x14ac:dyDescent="0.2">
      <c r="A29" s="71"/>
      <c r="B29" s="61"/>
      <c r="D29" s="61"/>
      <c r="E29" s="68"/>
      <c r="F29" s="70"/>
    </row>
    <row r="30" spans="1:6" x14ac:dyDescent="0.2">
      <c r="A30" s="71" t="s">
        <v>351</v>
      </c>
      <c r="B30" s="61" t="s">
        <v>350</v>
      </c>
      <c r="D30" s="61"/>
      <c r="E30" s="68"/>
      <c r="F30" s="70"/>
    </row>
    <row r="31" spans="1:6" x14ac:dyDescent="0.2">
      <c r="A31" s="71"/>
      <c r="B31" s="61"/>
      <c r="D31" s="61"/>
      <c r="E31" s="68"/>
      <c r="F31" s="70"/>
    </row>
    <row r="32" spans="1:6" x14ac:dyDescent="0.2">
      <c r="A32" s="71"/>
      <c r="B32" s="61" t="s">
        <v>349</v>
      </c>
      <c r="D32" s="61"/>
      <c r="E32" s="68"/>
      <c r="F32" s="70"/>
    </row>
    <row r="33" spans="1:6" x14ac:dyDescent="0.2">
      <c r="A33" s="71"/>
      <c r="B33" s="61" t="s">
        <v>348</v>
      </c>
      <c r="C33" s="1" t="s">
        <v>80</v>
      </c>
      <c r="D33" s="61"/>
      <c r="E33" s="68"/>
      <c r="F33" s="70" t="s">
        <v>154</v>
      </c>
    </row>
    <row r="34" spans="1:6" x14ac:dyDescent="0.2">
      <c r="A34" s="71"/>
      <c r="B34" s="61"/>
      <c r="D34" s="61"/>
      <c r="E34" s="68"/>
      <c r="F34" s="70"/>
    </row>
    <row r="35" spans="1:6" x14ac:dyDescent="0.2">
      <c r="A35" s="71"/>
      <c r="B35" s="61" t="s">
        <v>347</v>
      </c>
      <c r="C35" s="1" t="s">
        <v>80</v>
      </c>
      <c r="D35" s="61"/>
      <c r="E35" s="68"/>
      <c r="F35" s="70" t="s">
        <v>154</v>
      </c>
    </row>
    <row r="36" spans="1:6" x14ac:dyDescent="0.2">
      <c r="A36" s="71"/>
      <c r="B36" s="61"/>
      <c r="D36" s="61"/>
      <c r="E36" s="68"/>
      <c r="F36" s="70"/>
    </row>
    <row r="37" spans="1:6" x14ac:dyDescent="0.2">
      <c r="A37" s="71"/>
      <c r="B37" s="61" t="s">
        <v>346</v>
      </c>
      <c r="C37" s="1" t="s">
        <v>80</v>
      </c>
      <c r="D37" s="61"/>
      <c r="E37" s="68"/>
      <c r="F37" s="70" t="s">
        <v>154</v>
      </c>
    </row>
    <row r="38" spans="1:6" x14ac:dyDescent="0.2">
      <c r="A38" s="71"/>
      <c r="B38" s="61"/>
      <c r="D38" s="61"/>
      <c r="E38" s="68"/>
      <c r="F38" s="70"/>
    </row>
    <row r="39" spans="1:6" x14ac:dyDescent="0.2">
      <c r="A39" s="62"/>
      <c r="B39" s="61" t="s">
        <v>345</v>
      </c>
      <c r="C39" s="1" t="s">
        <v>80</v>
      </c>
      <c r="D39" s="61"/>
      <c r="E39" s="68"/>
      <c r="F39" s="70" t="s">
        <v>154</v>
      </c>
    </row>
    <row r="40" spans="1:6" x14ac:dyDescent="0.2">
      <c r="A40" s="62"/>
      <c r="B40" s="61"/>
      <c r="D40" s="61"/>
      <c r="F40" s="55"/>
    </row>
    <row r="41" spans="1:6" x14ac:dyDescent="0.2">
      <c r="A41" s="62"/>
      <c r="B41" s="61"/>
      <c r="D41" s="61"/>
      <c r="F41" s="55"/>
    </row>
    <row r="42" spans="1:6" x14ac:dyDescent="0.2">
      <c r="A42" s="62"/>
      <c r="B42" s="61"/>
      <c r="D42" s="61"/>
      <c r="F42" s="55"/>
    </row>
    <row r="43" spans="1:6" x14ac:dyDescent="0.2">
      <c r="A43" s="62"/>
      <c r="B43" s="61"/>
      <c r="D43" s="61"/>
      <c r="F43" s="55"/>
    </row>
    <row r="44" spans="1:6" x14ac:dyDescent="0.2">
      <c r="A44" s="62"/>
      <c r="B44" s="61"/>
      <c r="D44" s="61"/>
      <c r="F44" s="55"/>
    </row>
    <row r="45" spans="1:6" x14ac:dyDescent="0.2">
      <c r="A45" s="62"/>
      <c r="B45" s="61"/>
      <c r="D45" s="61"/>
      <c r="F45" s="55"/>
    </row>
    <row r="46" spans="1:6" x14ac:dyDescent="0.2">
      <c r="A46" s="62"/>
      <c r="B46" s="61"/>
      <c r="D46" s="61"/>
      <c r="F46" s="55"/>
    </row>
    <row r="47" spans="1:6" x14ac:dyDescent="0.2">
      <c r="A47" s="62"/>
      <c r="B47" s="61"/>
      <c r="D47" s="61"/>
      <c r="F47" s="55"/>
    </row>
    <row r="48" spans="1:6" x14ac:dyDescent="0.2">
      <c r="A48" s="62"/>
      <c r="B48" s="61"/>
      <c r="D48" s="61"/>
      <c r="F48" s="55"/>
    </row>
    <row r="49" spans="1:6" x14ac:dyDescent="0.2">
      <c r="A49" s="62"/>
      <c r="B49" s="61"/>
      <c r="D49" s="61"/>
      <c r="F49" s="55"/>
    </row>
    <row r="50" spans="1:6" x14ac:dyDescent="0.2">
      <c r="A50" s="62"/>
      <c r="B50" s="61"/>
      <c r="D50" s="61"/>
      <c r="F50" s="55"/>
    </row>
    <row r="51" spans="1:6" x14ac:dyDescent="0.2">
      <c r="A51" s="62"/>
      <c r="B51" s="61"/>
      <c r="D51" s="61"/>
      <c r="F51" s="55"/>
    </row>
    <row r="52" spans="1:6" x14ac:dyDescent="0.2">
      <c r="A52" s="62"/>
      <c r="B52" s="61"/>
      <c r="D52" s="61"/>
      <c r="F52" s="55"/>
    </row>
    <row r="53" spans="1:6" x14ac:dyDescent="0.2">
      <c r="A53" s="62"/>
      <c r="B53" s="61"/>
      <c r="D53" s="61"/>
      <c r="F53" s="55"/>
    </row>
    <row r="54" spans="1:6" x14ac:dyDescent="0.2">
      <c r="A54" s="62"/>
      <c r="B54" s="61"/>
      <c r="D54" s="61"/>
      <c r="F54" s="55"/>
    </row>
    <row r="55" spans="1:6" x14ac:dyDescent="0.2">
      <c r="A55" s="62"/>
      <c r="B55" s="61"/>
      <c r="D55" s="61"/>
      <c r="F55" s="55"/>
    </row>
    <row r="56" spans="1:6" x14ac:dyDescent="0.2">
      <c r="A56" s="62"/>
      <c r="B56" s="61"/>
      <c r="D56" s="61"/>
      <c r="F56" s="55"/>
    </row>
    <row r="57" spans="1:6" x14ac:dyDescent="0.2">
      <c r="A57" s="62"/>
      <c r="B57" s="61"/>
      <c r="D57" s="61"/>
      <c r="F57" s="55"/>
    </row>
    <row r="58" spans="1:6" x14ac:dyDescent="0.2">
      <c r="A58" s="62"/>
      <c r="B58" s="61"/>
      <c r="D58" s="61"/>
      <c r="F58" s="55"/>
    </row>
    <row r="59" spans="1:6" x14ac:dyDescent="0.2">
      <c r="A59" s="62"/>
      <c r="B59" s="61"/>
      <c r="D59" s="61"/>
      <c r="F59" s="55"/>
    </row>
    <row r="60" spans="1:6" x14ac:dyDescent="0.2">
      <c r="A60" s="62"/>
      <c r="B60" s="61"/>
      <c r="D60" s="61"/>
      <c r="F60" s="55"/>
    </row>
    <row r="61" spans="1:6" x14ac:dyDescent="0.2">
      <c r="A61" s="62"/>
      <c r="B61" s="61"/>
      <c r="D61" s="61"/>
      <c r="F61" s="55"/>
    </row>
    <row r="62" spans="1:6" x14ac:dyDescent="0.2">
      <c r="A62" s="62"/>
      <c r="B62" s="61"/>
      <c r="D62" s="61"/>
      <c r="F62" s="55"/>
    </row>
    <row r="63" spans="1:6" x14ac:dyDescent="0.2">
      <c r="A63" s="62"/>
      <c r="B63" s="61"/>
      <c r="D63" s="61"/>
      <c r="F63" s="55"/>
    </row>
    <row r="64" spans="1:6" x14ac:dyDescent="0.2">
      <c r="A64" s="62"/>
      <c r="B64" s="61"/>
      <c r="D64" s="61"/>
      <c r="F64" s="55"/>
    </row>
    <row r="65" spans="1:6" x14ac:dyDescent="0.2">
      <c r="A65" s="62"/>
      <c r="B65" s="61"/>
      <c r="D65" s="61"/>
      <c r="F65" s="55"/>
    </row>
    <row r="66" spans="1:6" x14ac:dyDescent="0.2">
      <c r="A66" s="62"/>
      <c r="B66" s="61"/>
      <c r="D66" s="61"/>
      <c r="F66" s="55"/>
    </row>
    <row r="67" spans="1:6" x14ac:dyDescent="0.2">
      <c r="A67" s="62"/>
      <c r="B67" s="61"/>
      <c r="D67" s="61"/>
      <c r="F67" s="55"/>
    </row>
    <row r="68" spans="1:6" x14ac:dyDescent="0.2">
      <c r="A68" s="62"/>
      <c r="B68" s="61"/>
      <c r="D68" s="61"/>
      <c r="F68" s="55"/>
    </row>
    <row r="69" spans="1:6" x14ac:dyDescent="0.2">
      <c r="A69" s="62"/>
      <c r="B69" s="61"/>
      <c r="D69" s="61"/>
      <c r="F69" s="55"/>
    </row>
    <row r="70" spans="1:6" x14ac:dyDescent="0.2">
      <c r="A70" s="62"/>
      <c r="B70" s="61"/>
      <c r="D70" s="61"/>
      <c r="F70" s="55"/>
    </row>
    <row r="71" spans="1:6" x14ac:dyDescent="0.2">
      <c r="A71" s="62"/>
      <c r="B71" s="61"/>
      <c r="D71" s="61"/>
      <c r="F71" s="55"/>
    </row>
    <row r="72" spans="1:6" x14ac:dyDescent="0.2">
      <c r="A72" s="62"/>
      <c r="B72" s="61"/>
      <c r="D72" s="61"/>
      <c r="F72" s="55"/>
    </row>
    <row r="73" spans="1:6" x14ac:dyDescent="0.2">
      <c r="A73" s="62"/>
      <c r="B73" s="61"/>
      <c r="D73" s="61"/>
      <c r="F73" s="55"/>
    </row>
    <row r="74" spans="1:6" x14ac:dyDescent="0.2">
      <c r="A74" s="62"/>
      <c r="B74" s="61"/>
      <c r="D74" s="61"/>
      <c r="F74" s="55"/>
    </row>
    <row r="75" spans="1:6" x14ac:dyDescent="0.2">
      <c r="A75" s="62"/>
      <c r="B75" s="61"/>
      <c r="D75" s="61"/>
      <c r="F75" s="55"/>
    </row>
    <row r="76" spans="1:6" x14ac:dyDescent="0.2">
      <c r="A76" s="62"/>
      <c r="B76" s="61"/>
      <c r="D76" s="61"/>
      <c r="F76" s="55"/>
    </row>
    <row r="77" spans="1:6" x14ac:dyDescent="0.2">
      <c r="A77" s="62"/>
      <c r="B77" s="61"/>
      <c r="D77" s="61"/>
      <c r="F77" s="55"/>
    </row>
    <row r="78" spans="1:6" x14ac:dyDescent="0.2">
      <c r="A78" s="62"/>
      <c r="B78" s="61"/>
      <c r="D78" s="61"/>
      <c r="F78" s="55"/>
    </row>
    <row r="79" spans="1:6" x14ac:dyDescent="0.2">
      <c r="A79" s="62"/>
      <c r="B79" s="61"/>
      <c r="D79" s="61"/>
      <c r="F79" s="55"/>
    </row>
    <row r="80" spans="1:6" x14ac:dyDescent="0.2">
      <c r="A80" s="62"/>
      <c r="B80" s="61"/>
      <c r="D80" s="61"/>
      <c r="F80" s="55"/>
    </row>
    <row r="81" spans="1:6" x14ac:dyDescent="0.2">
      <c r="A81" s="62"/>
      <c r="B81" s="61"/>
      <c r="D81" s="61"/>
      <c r="F81" s="55"/>
    </row>
    <row r="82" spans="1:6" x14ac:dyDescent="0.2">
      <c r="A82" s="62"/>
      <c r="B82" s="61"/>
      <c r="D82" s="61"/>
      <c r="F82" s="55"/>
    </row>
    <row r="83" spans="1:6" x14ac:dyDescent="0.2">
      <c r="A83" s="62"/>
      <c r="B83" s="61"/>
      <c r="D83" s="61"/>
      <c r="F83" s="55"/>
    </row>
    <row r="84" spans="1:6" x14ac:dyDescent="0.2">
      <c r="A84" s="62"/>
      <c r="B84" s="61"/>
      <c r="D84" s="61"/>
      <c r="F84" s="55"/>
    </row>
    <row r="85" spans="1:6" x14ac:dyDescent="0.2">
      <c r="A85" s="62"/>
      <c r="B85" s="61"/>
      <c r="D85" s="61"/>
      <c r="F85" s="55"/>
    </row>
    <row r="86" spans="1:6" x14ac:dyDescent="0.2">
      <c r="A86" s="62"/>
      <c r="B86" s="61"/>
      <c r="D86" s="61"/>
      <c r="F86" s="55"/>
    </row>
    <row r="87" spans="1:6" x14ac:dyDescent="0.2">
      <c r="A87" s="62"/>
      <c r="B87" s="61"/>
      <c r="D87" s="61"/>
      <c r="F87" s="55"/>
    </row>
    <row r="88" spans="1:6" x14ac:dyDescent="0.2">
      <c r="A88" s="62"/>
      <c r="B88" s="61"/>
      <c r="D88" s="61"/>
      <c r="F88" s="55"/>
    </row>
    <row r="89" spans="1:6" x14ac:dyDescent="0.2">
      <c r="A89" s="54"/>
      <c r="B89" s="67"/>
      <c r="C89" s="53"/>
      <c r="D89" s="67"/>
      <c r="E89" s="53"/>
      <c r="F89" s="77"/>
    </row>
    <row r="90" spans="1:6" x14ac:dyDescent="0.2">
      <c r="A90" s="59"/>
      <c r="B90" s="58"/>
      <c r="C90" s="58"/>
      <c r="D90" s="58"/>
      <c r="E90" s="58"/>
      <c r="F90" s="78"/>
    </row>
    <row r="91" spans="1:6" x14ac:dyDescent="0.2">
      <c r="A91" s="56" t="s">
        <v>40</v>
      </c>
      <c r="F91" s="172"/>
    </row>
    <row r="92" spans="1:6" x14ac:dyDescent="0.2">
      <c r="A92" s="54"/>
      <c r="B92" s="53"/>
      <c r="C92" s="53"/>
      <c r="D92" s="53"/>
      <c r="E92" s="53"/>
      <c r="F92" s="77"/>
    </row>
  </sheetData>
  <pageMargins left="0.70866141732283472" right="0.70866141732283472" top="0.74803149606299213" bottom="0.74803149606299213" header="0.31496062992125984" footer="0.31496062992125984"/>
  <pageSetup paperSize="9" scale="65" firstPageNumber="10" orientation="portrait" useFirstPageNumber="1" r:id="rId1"/>
  <headerFooter>
    <oddFooter>&amp;CC.2.1.&amp;P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BD805-4060-43CC-A82B-B95D17DB94F5}">
  <dimension ref="A1:F102"/>
  <sheetViews>
    <sheetView zoomScale="80" zoomScaleNormal="80" workbookViewId="0">
      <selection activeCell="F78" sqref="F78"/>
    </sheetView>
  </sheetViews>
  <sheetFormatPr defaultRowHeight="12.75" x14ac:dyDescent="0.2"/>
  <cols>
    <col min="1" max="1" width="11.7109375" style="1" customWidth="1"/>
    <col min="2" max="2" width="55.5703125" style="1" customWidth="1"/>
    <col min="3" max="3" width="11.28515625" style="1" customWidth="1"/>
    <col min="4" max="4" width="13.140625" style="1" customWidth="1"/>
    <col min="5" max="5" width="19.140625" style="1" customWidth="1"/>
    <col min="6" max="6" width="29.7109375" style="1" customWidth="1"/>
    <col min="7" max="16384" width="9.140625" style="1"/>
  </cols>
  <sheetData>
    <row r="1" spans="1:6" x14ac:dyDescent="0.2">
      <c r="A1" s="2" t="str">
        <f>'1200'!A1</f>
        <v>BLOUBERG MUNICIPALITY</v>
      </c>
    </row>
    <row r="2" spans="1:6" x14ac:dyDescent="0.2">
      <c r="A2" s="2" t="str">
        <f>'1200'!A2</f>
        <v>CONTRACT NO.: BM05/22/23</v>
      </c>
    </row>
    <row r="3" spans="1:6" x14ac:dyDescent="0.2">
      <c r="A3" s="2" t="str">
        <f>'1200'!A3</f>
        <v>ALLDAYS INTERNAL STREET AND STORMWATER PHASE 2</v>
      </c>
    </row>
    <row r="6" spans="1:6" x14ac:dyDescent="0.2">
      <c r="F6" s="74" t="s">
        <v>375</v>
      </c>
    </row>
    <row r="8" spans="1:6" x14ac:dyDescent="0.2">
      <c r="A8" s="177"/>
      <c r="B8" s="178"/>
      <c r="C8" s="95"/>
      <c r="D8" s="178"/>
      <c r="E8" s="95"/>
      <c r="F8" s="178"/>
    </row>
    <row r="9" spans="1:6" x14ac:dyDescent="0.2">
      <c r="A9" s="175" t="s">
        <v>48</v>
      </c>
      <c r="B9" s="176" t="s">
        <v>36</v>
      </c>
      <c r="C9" s="5" t="s">
        <v>4</v>
      </c>
      <c r="D9" s="176" t="s">
        <v>2</v>
      </c>
      <c r="E9" s="5" t="s">
        <v>3</v>
      </c>
      <c r="F9" s="176" t="s">
        <v>47</v>
      </c>
    </row>
    <row r="10" spans="1:6" x14ac:dyDescent="0.2">
      <c r="A10" s="175"/>
      <c r="B10" s="176"/>
      <c r="C10" s="5"/>
      <c r="D10" s="176"/>
      <c r="E10" s="5"/>
      <c r="F10" s="176" t="s">
        <v>46</v>
      </c>
    </row>
    <row r="11" spans="1:6" x14ac:dyDescent="0.2">
      <c r="A11" s="54"/>
      <c r="B11" s="67"/>
      <c r="C11" s="53"/>
      <c r="D11" s="67"/>
      <c r="E11" s="53"/>
      <c r="F11" s="67"/>
    </row>
    <row r="12" spans="1:6" x14ac:dyDescent="0.2">
      <c r="A12" s="90"/>
      <c r="B12" s="66"/>
      <c r="C12" s="58"/>
      <c r="D12" s="66"/>
      <c r="E12" s="58"/>
      <c r="F12" s="66"/>
    </row>
    <row r="13" spans="1:6" x14ac:dyDescent="0.2">
      <c r="A13" s="72" t="s">
        <v>419</v>
      </c>
      <c r="B13" s="65" t="s">
        <v>28</v>
      </c>
      <c r="D13" s="61"/>
      <c r="F13" s="61"/>
    </row>
    <row r="14" spans="1:6" x14ac:dyDescent="0.2">
      <c r="A14" s="71"/>
      <c r="B14" s="61"/>
      <c r="D14" s="61"/>
      <c r="F14" s="55"/>
    </row>
    <row r="15" spans="1:6" x14ac:dyDescent="0.2">
      <c r="A15" s="71" t="s">
        <v>418</v>
      </c>
      <c r="B15" s="61" t="s">
        <v>417</v>
      </c>
      <c r="D15" s="61"/>
      <c r="F15" s="55"/>
    </row>
    <row r="16" spans="1:6" x14ac:dyDescent="0.2">
      <c r="A16" s="71"/>
      <c r="B16" s="61"/>
      <c r="D16" s="61"/>
      <c r="F16" s="55"/>
    </row>
    <row r="17" spans="1:6" x14ac:dyDescent="0.2">
      <c r="A17" s="71"/>
      <c r="B17" s="61" t="s">
        <v>342</v>
      </c>
      <c r="D17" s="61"/>
      <c r="F17" s="55"/>
    </row>
    <row r="18" spans="1:6" x14ac:dyDescent="0.2">
      <c r="A18" s="71"/>
      <c r="B18" s="61" t="s">
        <v>341</v>
      </c>
      <c r="D18" s="61"/>
      <c r="F18" s="55"/>
    </row>
    <row r="19" spans="1:6" x14ac:dyDescent="0.2">
      <c r="A19" s="71"/>
      <c r="B19" s="61" t="s">
        <v>340</v>
      </c>
      <c r="D19" s="61"/>
      <c r="F19" s="55"/>
    </row>
    <row r="20" spans="1:6" x14ac:dyDescent="0.2">
      <c r="A20" s="71"/>
      <c r="B20" s="61"/>
      <c r="D20" s="61"/>
      <c r="E20" s="68"/>
      <c r="F20" s="55"/>
    </row>
    <row r="21" spans="1:6" x14ac:dyDescent="0.2">
      <c r="A21" s="71"/>
      <c r="B21" s="61" t="s">
        <v>416</v>
      </c>
      <c r="C21" s="1" t="s">
        <v>80</v>
      </c>
      <c r="D21" s="61">
        <v>500</v>
      </c>
      <c r="E21" s="68"/>
      <c r="F21" s="55"/>
    </row>
    <row r="22" spans="1:6" x14ac:dyDescent="0.2">
      <c r="A22" s="71"/>
      <c r="B22" s="61"/>
      <c r="D22" s="61"/>
      <c r="E22" s="68"/>
      <c r="F22" s="55"/>
    </row>
    <row r="23" spans="1:6" x14ac:dyDescent="0.2">
      <c r="A23" s="71"/>
      <c r="B23" s="61" t="s">
        <v>415</v>
      </c>
      <c r="D23" s="61"/>
      <c r="E23" s="68"/>
      <c r="F23" s="55"/>
    </row>
    <row r="24" spans="1:6" x14ac:dyDescent="0.2">
      <c r="A24" s="71"/>
      <c r="B24" s="61" t="s">
        <v>414</v>
      </c>
      <c r="D24" s="61"/>
      <c r="E24" s="68"/>
      <c r="F24" s="55"/>
    </row>
    <row r="25" spans="1:6" x14ac:dyDescent="0.2">
      <c r="A25" s="71"/>
      <c r="B25" s="61" t="s">
        <v>413</v>
      </c>
      <c r="C25" s="1" t="s">
        <v>80</v>
      </c>
      <c r="D25" s="61">
        <v>150</v>
      </c>
      <c r="E25" s="68"/>
      <c r="F25" s="55"/>
    </row>
    <row r="26" spans="1:6" x14ac:dyDescent="0.2">
      <c r="A26" s="71"/>
      <c r="B26" s="61"/>
      <c r="D26" s="61"/>
      <c r="E26" s="68"/>
      <c r="F26" s="55"/>
    </row>
    <row r="27" spans="1:6" x14ac:dyDescent="0.2">
      <c r="A27" s="71" t="s">
        <v>412</v>
      </c>
      <c r="B27" s="61" t="s">
        <v>411</v>
      </c>
      <c r="D27" s="61"/>
      <c r="E27" s="68"/>
      <c r="F27" s="55"/>
    </row>
    <row r="28" spans="1:6" x14ac:dyDescent="0.2">
      <c r="A28" s="71"/>
      <c r="B28" s="61" t="s">
        <v>410</v>
      </c>
      <c r="C28" s="1" t="s">
        <v>80</v>
      </c>
      <c r="D28" s="61">
        <v>500</v>
      </c>
      <c r="E28" s="68"/>
      <c r="F28" s="70"/>
    </row>
    <row r="29" spans="1:6" x14ac:dyDescent="0.2">
      <c r="A29" s="71"/>
      <c r="B29" s="61"/>
      <c r="D29" s="61"/>
      <c r="E29" s="68"/>
      <c r="F29" s="55"/>
    </row>
    <row r="30" spans="1:6" x14ac:dyDescent="0.2">
      <c r="A30" s="71" t="s">
        <v>409</v>
      </c>
      <c r="B30" s="61" t="s">
        <v>408</v>
      </c>
      <c r="D30" s="61"/>
      <c r="E30" s="68"/>
      <c r="F30" s="55"/>
    </row>
    <row r="31" spans="1:6" x14ac:dyDescent="0.2">
      <c r="A31" s="71"/>
      <c r="B31" s="61"/>
      <c r="D31" s="61"/>
      <c r="E31" s="68"/>
      <c r="F31" s="55"/>
    </row>
    <row r="32" spans="1:6" x14ac:dyDescent="0.2">
      <c r="A32" s="71"/>
      <c r="B32" s="61" t="s">
        <v>407</v>
      </c>
      <c r="D32" s="61"/>
      <c r="E32" s="68"/>
      <c r="F32" s="55"/>
    </row>
    <row r="33" spans="1:6" x14ac:dyDescent="0.2">
      <c r="A33" s="71"/>
      <c r="B33" s="61" t="s">
        <v>406</v>
      </c>
      <c r="D33" s="61"/>
      <c r="E33" s="68"/>
      <c r="F33" s="55"/>
    </row>
    <row r="34" spans="1:6" x14ac:dyDescent="0.2">
      <c r="A34" s="71"/>
      <c r="B34" s="61" t="s">
        <v>405</v>
      </c>
      <c r="D34" s="61"/>
      <c r="E34" s="68"/>
      <c r="F34" s="55"/>
    </row>
    <row r="35" spans="1:6" x14ac:dyDescent="0.2">
      <c r="A35" s="71"/>
      <c r="B35" s="61" t="s">
        <v>404</v>
      </c>
      <c r="C35" s="1" t="s">
        <v>80</v>
      </c>
      <c r="D35" s="61"/>
      <c r="E35" s="68"/>
      <c r="F35" s="70" t="s">
        <v>154</v>
      </c>
    </row>
    <row r="36" spans="1:6" x14ac:dyDescent="0.2">
      <c r="A36" s="71"/>
      <c r="B36" s="61"/>
      <c r="D36" s="61"/>
      <c r="E36" s="68"/>
      <c r="F36" s="55"/>
    </row>
    <row r="37" spans="1:6" x14ac:dyDescent="0.2">
      <c r="A37" s="71"/>
      <c r="B37" s="61" t="s">
        <v>403</v>
      </c>
      <c r="D37" s="61"/>
      <c r="E37" s="68"/>
      <c r="F37" s="55"/>
    </row>
    <row r="38" spans="1:6" x14ac:dyDescent="0.2">
      <c r="A38" s="71"/>
      <c r="B38" s="61" t="s">
        <v>402</v>
      </c>
      <c r="C38" s="1" t="s">
        <v>80</v>
      </c>
      <c r="D38" s="61"/>
      <c r="E38" s="68"/>
      <c r="F38" s="70" t="s">
        <v>154</v>
      </c>
    </row>
    <row r="39" spans="1:6" x14ac:dyDescent="0.2">
      <c r="A39" s="71"/>
      <c r="B39" s="61"/>
      <c r="D39" s="61"/>
      <c r="E39" s="68"/>
      <c r="F39" s="55"/>
    </row>
    <row r="40" spans="1:6" x14ac:dyDescent="0.2">
      <c r="A40" s="71" t="s">
        <v>401</v>
      </c>
      <c r="B40" s="61" t="s">
        <v>400</v>
      </c>
      <c r="C40" s="1" t="s">
        <v>80</v>
      </c>
      <c r="D40" s="61">
        <v>50</v>
      </c>
      <c r="E40" s="68"/>
      <c r="F40" s="70"/>
    </row>
    <row r="41" spans="1:6" x14ac:dyDescent="0.2">
      <c r="A41" s="71"/>
      <c r="B41" s="61"/>
      <c r="D41" s="61"/>
      <c r="E41" s="68"/>
      <c r="F41" s="55"/>
    </row>
    <row r="42" spans="1:6" x14ac:dyDescent="0.2">
      <c r="A42" s="71" t="s">
        <v>399</v>
      </c>
      <c r="B42" s="61" t="s">
        <v>398</v>
      </c>
      <c r="D42" s="61"/>
      <c r="E42" s="68"/>
      <c r="F42" s="55"/>
    </row>
    <row r="43" spans="1:6" x14ac:dyDescent="0.2">
      <c r="A43" s="71"/>
      <c r="B43" s="61" t="s">
        <v>397</v>
      </c>
      <c r="D43" s="61"/>
      <c r="E43" s="68"/>
      <c r="F43" s="55"/>
    </row>
    <row r="44" spans="1:6" x14ac:dyDescent="0.2">
      <c r="A44" s="71"/>
      <c r="B44" s="61"/>
      <c r="D44" s="61"/>
      <c r="E44" s="68"/>
      <c r="F44" s="55"/>
    </row>
    <row r="45" spans="1:6" x14ac:dyDescent="0.2">
      <c r="A45" s="71"/>
      <c r="B45" s="61" t="s">
        <v>396</v>
      </c>
      <c r="D45" s="61"/>
      <c r="E45" s="68"/>
      <c r="F45" s="55"/>
    </row>
    <row r="46" spans="1:6" x14ac:dyDescent="0.2">
      <c r="A46" s="71"/>
      <c r="B46" s="61" t="s">
        <v>395</v>
      </c>
      <c r="C46" s="1" t="s">
        <v>80</v>
      </c>
      <c r="D46" s="61"/>
      <c r="E46" s="68"/>
      <c r="F46" s="70" t="s">
        <v>154</v>
      </c>
    </row>
    <row r="47" spans="1:6" x14ac:dyDescent="0.2">
      <c r="A47" s="71"/>
      <c r="B47" s="61" t="s">
        <v>394</v>
      </c>
      <c r="D47" s="61"/>
      <c r="E47" s="68"/>
      <c r="F47" s="55"/>
    </row>
    <row r="48" spans="1:6" x14ac:dyDescent="0.2">
      <c r="A48" s="71" t="s">
        <v>393</v>
      </c>
      <c r="B48" s="61" t="s">
        <v>392</v>
      </c>
      <c r="D48" s="61"/>
      <c r="E48" s="68"/>
      <c r="F48" s="55"/>
    </row>
    <row r="49" spans="1:6" x14ac:dyDescent="0.2">
      <c r="A49" s="71"/>
      <c r="B49" s="61"/>
      <c r="D49" s="61"/>
      <c r="E49" s="68"/>
      <c r="F49" s="55"/>
    </row>
    <row r="50" spans="1:6" x14ac:dyDescent="0.2">
      <c r="A50" s="71"/>
      <c r="B50" s="61" t="s">
        <v>391</v>
      </c>
      <c r="D50" s="61"/>
      <c r="E50" s="68"/>
      <c r="F50" s="55"/>
    </row>
    <row r="51" spans="1:6" x14ac:dyDescent="0.2">
      <c r="A51" s="71"/>
      <c r="B51" s="61" t="s">
        <v>390</v>
      </c>
      <c r="D51" s="61"/>
      <c r="E51" s="68"/>
      <c r="F51" s="55"/>
    </row>
    <row r="52" spans="1:6" x14ac:dyDescent="0.2">
      <c r="A52" s="71"/>
      <c r="B52" s="61" t="s">
        <v>389</v>
      </c>
      <c r="C52" s="1" t="s">
        <v>89</v>
      </c>
      <c r="D52" s="61"/>
      <c r="E52" s="68"/>
      <c r="F52" s="70" t="s">
        <v>154</v>
      </c>
    </row>
    <row r="53" spans="1:6" x14ac:dyDescent="0.2">
      <c r="A53" s="71"/>
      <c r="B53" s="61"/>
      <c r="D53" s="61"/>
      <c r="E53" s="68"/>
      <c r="F53" s="55"/>
    </row>
    <row r="54" spans="1:6" x14ac:dyDescent="0.2">
      <c r="A54" s="71" t="s">
        <v>388</v>
      </c>
      <c r="B54" s="61" t="s">
        <v>387</v>
      </c>
      <c r="D54" s="61"/>
      <c r="E54" s="68"/>
      <c r="F54" s="55"/>
    </row>
    <row r="55" spans="1:6" x14ac:dyDescent="0.2">
      <c r="A55" s="71"/>
      <c r="B55" s="61" t="s">
        <v>386</v>
      </c>
      <c r="C55" s="1" t="s">
        <v>51</v>
      </c>
      <c r="D55" s="61"/>
      <c r="E55" s="68"/>
      <c r="F55" s="70" t="s">
        <v>154</v>
      </c>
    </row>
    <row r="56" spans="1:6" x14ac:dyDescent="0.2">
      <c r="A56" s="71"/>
      <c r="B56" s="61"/>
      <c r="D56" s="61"/>
      <c r="E56" s="68"/>
      <c r="F56" s="55"/>
    </row>
    <row r="57" spans="1:6" x14ac:dyDescent="0.2">
      <c r="A57" s="71" t="s">
        <v>385</v>
      </c>
      <c r="B57" s="61" t="s">
        <v>384</v>
      </c>
      <c r="D57" s="61"/>
      <c r="E57" s="68"/>
      <c r="F57" s="55"/>
    </row>
    <row r="58" spans="1:6" x14ac:dyDescent="0.2">
      <c r="A58" s="71"/>
      <c r="B58" s="61"/>
      <c r="D58" s="61"/>
      <c r="E58" s="68"/>
      <c r="F58" s="55"/>
    </row>
    <row r="59" spans="1:6" x14ac:dyDescent="0.2">
      <c r="A59" s="71"/>
      <c r="B59" s="61" t="s">
        <v>383</v>
      </c>
      <c r="C59" s="1" t="s">
        <v>51</v>
      </c>
      <c r="D59" s="61"/>
      <c r="E59" s="68"/>
      <c r="F59" s="70" t="s">
        <v>154</v>
      </c>
    </row>
    <row r="60" spans="1:6" x14ac:dyDescent="0.2">
      <c r="A60" s="71"/>
      <c r="B60" s="61"/>
      <c r="D60" s="61"/>
      <c r="E60" s="68"/>
      <c r="F60" s="55"/>
    </row>
    <row r="61" spans="1:6" x14ac:dyDescent="0.2">
      <c r="A61" s="71" t="s">
        <v>382</v>
      </c>
      <c r="B61" s="61" t="s">
        <v>381</v>
      </c>
      <c r="D61" s="61"/>
      <c r="E61" s="68"/>
      <c r="F61" s="55"/>
    </row>
    <row r="62" spans="1:6" x14ac:dyDescent="0.2">
      <c r="A62" s="71"/>
      <c r="B62" s="61" t="s">
        <v>380</v>
      </c>
      <c r="D62" s="61"/>
      <c r="E62" s="68"/>
      <c r="F62" s="55"/>
    </row>
    <row r="63" spans="1:6" x14ac:dyDescent="0.2">
      <c r="A63" s="71"/>
      <c r="B63" s="61" t="s">
        <v>379</v>
      </c>
      <c r="D63" s="61"/>
      <c r="E63" s="68"/>
      <c r="F63" s="55"/>
    </row>
    <row r="64" spans="1:6" x14ac:dyDescent="0.2">
      <c r="A64" s="71"/>
      <c r="B64" s="61"/>
      <c r="D64" s="61"/>
      <c r="E64" s="68"/>
      <c r="F64" s="55"/>
    </row>
    <row r="65" spans="1:6" x14ac:dyDescent="0.2">
      <c r="A65" s="71"/>
      <c r="B65" s="61" t="s">
        <v>378</v>
      </c>
      <c r="C65" s="1" t="s">
        <v>50</v>
      </c>
      <c r="D65" s="61"/>
      <c r="E65" s="68"/>
      <c r="F65" s="70" t="s">
        <v>154</v>
      </c>
    </row>
    <row r="66" spans="1:6" x14ac:dyDescent="0.2">
      <c r="A66" s="71"/>
      <c r="B66" s="61"/>
      <c r="D66" s="61"/>
      <c r="E66" s="68"/>
      <c r="F66" s="55"/>
    </row>
    <row r="67" spans="1:6" x14ac:dyDescent="0.2">
      <c r="A67" s="71"/>
      <c r="B67" s="61" t="s">
        <v>377</v>
      </c>
      <c r="C67" s="1" t="s">
        <v>50</v>
      </c>
      <c r="D67" s="61"/>
      <c r="E67" s="68"/>
      <c r="F67" s="70" t="s">
        <v>154</v>
      </c>
    </row>
    <row r="68" spans="1:6" x14ac:dyDescent="0.2">
      <c r="A68" s="71"/>
      <c r="B68" s="61"/>
      <c r="D68" s="61"/>
      <c r="E68" s="68"/>
      <c r="F68" s="55"/>
    </row>
    <row r="69" spans="1:6" x14ac:dyDescent="0.2">
      <c r="A69" s="71"/>
      <c r="B69" s="61" t="s">
        <v>376</v>
      </c>
      <c r="C69" s="1" t="s">
        <v>50</v>
      </c>
      <c r="D69" s="61"/>
      <c r="E69" s="68"/>
      <c r="F69" s="70" t="s">
        <v>154</v>
      </c>
    </row>
    <row r="70" spans="1:6" x14ac:dyDescent="0.2">
      <c r="A70" s="71"/>
      <c r="B70" s="61"/>
      <c r="D70" s="61"/>
      <c r="E70" s="68"/>
      <c r="F70" s="55"/>
    </row>
    <row r="71" spans="1:6" x14ac:dyDescent="0.2">
      <c r="A71" s="85" t="s">
        <v>374</v>
      </c>
      <c r="B71" s="61" t="s">
        <v>373</v>
      </c>
      <c r="C71" s="1" t="s">
        <v>50</v>
      </c>
      <c r="D71" s="61"/>
      <c r="E71" s="68"/>
      <c r="F71" s="70" t="s">
        <v>154</v>
      </c>
    </row>
    <row r="72" spans="1:6" x14ac:dyDescent="0.2">
      <c r="A72" s="85"/>
      <c r="B72" s="61"/>
      <c r="D72" s="61"/>
      <c r="E72" s="68"/>
      <c r="F72" s="55"/>
    </row>
    <row r="73" spans="1:6" x14ac:dyDescent="0.2">
      <c r="A73" s="85" t="s">
        <v>372</v>
      </c>
      <c r="B73" s="61" t="s">
        <v>371</v>
      </c>
      <c r="D73" s="61"/>
      <c r="E73" s="68"/>
      <c r="F73" s="55"/>
    </row>
    <row r="74" spans="1:6" x14ac:dyDescent="0.2">
      <c r="A74" s="85"/>
      <c r="B74" s="61" t="s">
        <v>370</v>
      </c>
      <c r="C74" s="1" t="s">
        <v>369</v>
      </c>
      <c r="D74" s="61"/>
      <c r="E74" s="68"/>
      <c r="F74" s="70" t="s">
        <v>154</v>
      </c>
    </row>
    <row r="75" spans="1:6" x14ac:dyDescent="0.2">
      <c r="A75" s="85"/>
      <c r="B75" s="61"/>
      <c r="D75" s="61"/>
      <c r="E75" s="68"/>
      <c r="F75" s="55"/>
    </row>
    <row r="76" spans="1:6" x14ac:dyDescent="0.2">
      <c r="A76" s="85" t="s">
        <v>368</v>
      </c>
      <c r="B76" s="61" t="s">
        <v>367</v>
      </c>
      <c r="D76" s="61"/>
      <c r="E76" s="68"/>
      <c r="F76" s="55"/>
    </row>
    <row r="77" spans="1:6" x14ac:dyDescent="0.2">
      <c r="A77" s="85"/>
      <c r="B77" s="61" t="s">
        <v>366</v>
      </c>
      <c r="D77" s="61"/>
      <c r="E77" s="68"/>
      <c r="F77" s="55"/>
    </row>
    <row r="78" spans="1:6" x14ac:dyDescent="0.2">
      <c r="B78" s="61" t="s">
        <v>365</v>
      </c>
      <c r="C78" s="1" t="s">
        <v>80</v>
      </c>
      <c r="D78" s="61">
        <v>200</v>
      </c>
      <c r="E78" s="68"/>
      <c r="F78" s="55"/>
    </row>
    <row r="79" spans="1:6" x14ac:dyDescent="0.2">
      <c r="A79" s="71"/>
      <c r="B79" s="61"/>
      <c r="D79" s="61"/>
      <c r="E79" s="68"/>
      <c r="F79" s="55"/>
    </row>
    <row r="80" spans="1:6" x14ac:dyDescent="0.2">
      <c r="A80" s="71"/>
      <c r="B80" s="61"/>
      <c r="D80" s="61"/>
      <c r="E80" s="68"/>
      <c r="F80" s="55"/>
    </row>
    <row r="81" spans="1:6" x14ac:dyDescent="0.2">
      <c r="A81" s="71"/>
      <c r="B81" s="61"/>
      <c r="D81" s="61"/>
      <c r="E81" s="68"/>
      <c r="F81" s="55"/>
    </row>
    <row r="82" spans="1:6" x14ac:dyDescent="0.2">
      <c r="A82" s="71"/>
      <c r="B82" s="61"/>
      <c r="D82" s="61"/>
      <c r="E82" s="68"/>
      <c r="F82" s="55"/>
    </row>
    <row r="83" spans="1:6" x14ac:dyDescent="0.2">
      <c r="A83" s="71"/>
      <c r="B83" s="61"/>
      <c r="D83" s="61"/>
      <c r="E83" s="68"/>
      <c r="F83" s="55"/>
    </row>
    <row r="84" spans="1:6" x14ac:dyDescent="0.2">
      <c r="A84" s="71"/>
      <c r="B84" s="61"/>
      <c r="D84" s="61"/>
      <c r="E84" s="68"/>
      <c r="F84" s="55"/>
    </row>
    <row r="85" spans="1:6" x14ac:dyDescent="0.2">
      <c r="A85" s="71"/>
      <c r="B85" s="61"/>
      <c r="D85" s="61"/>
      <c r="E85" s="68"/>
      <c r="F85" s="55"/>
    </row>
    <row r="86" spans="1:6" x14ac:dyDescent="0.2">
      <c r="A86" s="71"/>
      <c r="B86" s="61"/>
      <c r="D86" s="61"/>
      <c r="E86" s="68"/>
      <c r="F86" s="55"/>
    </row>
    <row r="87" spans="1:6" x14ac:dyDescent="0.2">
      <c r="A87" s="71"/>
      <c r="B87" s="61"/>
      <c r="D87" s="61"/>
      <c r="E87" s="68"/>
      <c r="F87" s="55"/>
    </row>
    <row r="88" spans="1:6" x14ac:dyDescent="0.2">
      <c r="A88" s="71"/>
      <c r="B88" s="61"/>
      <c r="D88" s="61"/>
      <c r="E88" s="68"/>
      <c r="F88" s="55"/>
    </row>
    <row r="89" spans="1:6" x14ac:dyDescent="0.2">
      <c r="A89" s="71"/>
      <c r="B89" s="61"/>
      <c r="D89" s="61"/>
      <c r="E89" s="68"/>
      <c r="F89" s="55"/>
    </row>
    <row r="90" spans="1:6" x14ac:dyDescent="0.2">
      <c r="A90" s="62"/>
      <c r="B90" s="61"/>
      <c r="D90" s="61"/>
      <c r="E90" s="68"/>
      <c r="F90" s="55"/>
    </row>
    <row r="91" spans="1:6" x14ac:dyDescent="0.2">
      <c r="A91" s="62"/>
      <c r="B91" s="61"/>
      <c r="D91" s="61"/>
      <c r="E91" s="68"/>
      <c r="F91" s="55"/>
    </row>
    <row r="92" spans="1:6" x14ac:dyDescent="0.2">
      <c r="A92" s="62"/>
      <c r="B92" s="61"/>
      <c r="D92" s="61"/>
      <c r="E92" s="68"/>
      <c r="F92" s="55"/>
    </row>
    <row r="93" spans="1:6" x14ac:dyDescent="0.2">
      <c r="A93" s="62"/>
      <c r="B93" s="61"/>
      <c r="D93" s="61"/>
      <c r="E93" s="68"/>
      <c r="F93" s="55"/>
    </row>
    <row r="94" spans="1:6" x14ac:dyDescent="0.2">
      <c r="A94" s="62"/>
      <c r="B94" s="61"/>
      <c r="D94" s="61"/>
      <c r="E94" s="68"/>
      <c r="F94" s="55"/>
    </row>
    <row r="95" spans="1:6" x14ac:dyDescent="0.2">
      <c r="A95" s="62"/>
      <c r="B95" s="61"/>
      <c r="D95" s="61"/>
      <c r="E95" s="68"/>
      <c r="F95" s="55"/>
    </row>
    <row r="96" spans="1:6" x14ac:dyDescent="0.2">
      <c r="A96" s="62"/>
      <c r="B96" s="61"/>
      <c r="D96" s="61"/>
      <c r="E96" s="68"/>
      <c r="F96" s="55"/>
    </row>
    <row r="97" spans="1:6" x14ac:dyDescent="0.2">
      <c r="A97" s="54"/>
      <c r="B97" s="67"/>
      <c r="C97" s="53"/>
      <c r="D97" s="67"/>
      <c r="E97" s="73"/>
      <c r="F97" s="77"/>
    </row>
    <row r="98" spans="1:6" x14ac:dyDescent="0.2">
      <c r="A98" s="59"/>
      <c r="B98" s="58"/>
      <c r="C98" s="58"/>
      <c r="D98" s="58"/>
      <c r="E98" s="89"/>
      <c r="F98" s="55"/>
    </row>
    <row r="99" spans="1:6" x14ac:dyDescent="0.2">
      <c r="A99" s="56" t="s">
        <v>298</v>
      </c>
      <c r="E99" s="87"/>
      <c r="F99" s="172"/>
    </row>
    <row r="100" spans="1:6" x14ac:dyDescent="0.2">
      <c r="A100" s="54"/>
      <c r="B100" s="53"/>
      <c r="C100" s="53"/>
      <c r="D100" s="53"/>
      <c r="E100" s="86"/>
      <c r="F100" s="77"/>
    </row>
    <row r="101" spans="1:6" x14ac:dyDescent="0.2">
      <c r="F101" s="10"/>
    </row>
    <row r="102" spans="1:6" x14ac:dyDescent="0.2">
      <c r="E102" s="68"/>
      <c r="F102" s="68"/>
    </row>
  </sheetData>
  <pageMargins left="0.70866141732283472" right="0.70866141732283472" top="0.74803149606299213" bottom="0.74803149606299213" header="0.31496062992125984" footer="0.31496062992125984"/>
  <pageSetup paperSize="9" scale="60" firstPageNumber="11" orientation="portrait" useFirstPageNumber="1" r:id="rId1"/>
  <headerFooter>
    <oddFooter>&amp;CC.2.1.&amp;P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B9022-4C78-4100-AB51-20DB4147E23E}">
  <dimension ref="A1:F160"/>
  <sheetViews>
    <sheetView topLeftCell="A136" zoomScale="85" zoomScaleNormal="85" workbookViewId="0">
      <selection activeCell="F159" sqref="F159"/>
    </sheetView>
  </sheetViews>
  <sheetFormatPr defaultRowHeight="12.75" x14ac:dyDescent="0.2"/>
  <cols>
    <col min="1" max="1" width="10.28515625" style="1" customWidth="1"/>
    <col min="2" max="2" width="51" style="1" customWidth="1"/>
    <col min="3" max="3" width="11.85546875" style="1" customWidth="1"/>
    <col min="4" max="4" width="11.42578125" style="1" customWidth="1"/>
    <col min="5" max="5" width="16.28515625" style="1" customWidth="1"/>
    <col min="6" max="6" width="20.140625" style="1" customWidth="1"/>
    <col min="7" max="16384" width="9.140625" style="1"/>
  </cols>
  <sheetData>
    <row r="1" spans="1:6" x14ac:dyDescent="0.2">
      <c r="A1" s="2" t="str">
        <f>'1200'!A1</f>
        <v>BLOUBERG MUNICIPALITY</v>
      </c>
    </row>
    <row r="2" spans="1:6" x14ac:dyDescent="0.2">
      <c r="A2" s="2" t="str">
        <f>'1200'!A2</f>
        <v>CONTRACT NO.: BM05/22/23</v>
      </c>
    </row>
    <row r="3" spans="1:6" x14ac:dyDescent="0.2">
      <c r="A3" s="2" t="str">
        <f>'1200'!A3</f>
        <v>ALLDAYS INTERNAL STREET AND STORMWATER PHASE 2</v>
      </c>
    </row>
    <row r="6" spans="1:6" x14ac:dyDescent="0.2">
      <c r="F6" s="74" t="s">
        <v>297</v>
      </c>
    </row>
    <row r="8" spans="1:6" x14ac:dyDescent="0.2">
      <c r="A8" s="59"/>
      <c r="B8" s="66"/>
      <c r="C8" s="58"/>
      <c r="D8" s="66"/>
      <c r="E8" s="58"/>
      <c r="F8" s="66"/>
    </row>
    <row r="9" spans="1:6" x14ac:dyDescent="0.2">
      <c r="A9" s="175" t="s">
        <v>48</v>
      </c>
      <c r="B9" s="176" t="s">
        <v>36</v>
      </c>
      <c r="C9" s="5" t="s">
        <v>4</v>
      </c>
      <c r="D9" s="176" t="s">
        <v>2</v>
      </c>
      <c r="E9" s="5" t="s">
        <v>3</v>
      </c>
      <c r="F9" s="176" t="s">
        <v>47</v>
      </c>
    </row>
    <row r="10" spans="1:6" x14ac:dyDescent="0.2">
      <c r="A10" s="175"/>
      <c r="B10" s="176"/>
      <c r="C10" s="5"/>
      <c r="D10" s="176"/>
      <c r="E10" s="5"/>
      <c r="F10" s="176" t="s">
        <v>46</v>
      </c>
    </row>
    <row r="11" spans="1:6" x14ac:dyDescent="0.2">
      <c r="A11" s="54"/>
      <c r="B11" s="67"/>
      <c r="C11" s="53"/>
      <c r="D11" s="67"/>
      <c r="E11" s="53"/>
      <c r="F11" s="67"/>
    </row>
    <row r="12" spans="1:6" x14ac:dyDescent="0.2">
      <c r="A12" s="71"/>
      <c r="B12" s="61"/>
      <c r="D12" s="61"/>
      <c r="F12" s="61"/>
    </row>
    <row r="13" spans="1:6" x14ac:dyDescent="0.2">
      <c r="A13" s="72" t="s">
        <v>344</v>
      </c>
      <c r="B13" s="65" t="s">
        <v>27</v>
      </c>
      <c r="D13" s="61"/>
      <c r="F13" s="61"/>
    </row>
    <row r="14" spans="1:6" x14ac:dyDescent="0.2">
      <c r="A14" s="71"/>
      <c r="B14" s="61"/>
      <c r="D14" s="61"/>
      <c r="F14" s="61"/>
    </row>
    <row r="15" spans="1:6" x14ac:dyDescent="0.2">
      <c r="A15" s="71">
        <v>22.01</v>
      </c>
      <c r="B15" s="61" t="s">
        <v>343</v>
      </c>
      <c r="D15" s="61"/>
      <c r="F15" s="61"/>
    </row>
    <row r="16" spans="1:6" x14ac:dyDescent="0.2">
      <c r="A16" s="71"/>
      <c r="B16" s="61"/>
      <c r="D16" s="61"/>
      <c r="F16" s="61"/>
    </row>
    <row r="17" spans="1:6" x14ac:dyDescent="0.2">
      <c r="A17" s="71"/>
      <c r="B17" s="61" t="s">
        <v>342</v>
      </c>
      <c r="D17" s="61"/>
      <c r="F17" s="55"/>
    </row>
    <row r="18" spans="1:6" x14ac:dyDescent="0.2">
      <c r="A18" s="71"/>
      <c r="B18" s="61" t="s">
        <v>341</v>
      </c>
      <c r="D18" s="61"/>
      <c r="F18" s="55"/>
    </row>
    <row r="19" spans="1:6" x14ac:dyDescent="0.2">
      <c r="A19" s="71"/>
      <c r="B19" s="61" t="s">
        <v>340</v>
      </c>
      <c r="D19" s="61"/>
      <c r="F19" s="55"/>
    </row>
    <row r="20" spans="1:6" x14ac:dyDescent="0.2">
      <c r="A20" s="71"/>
      <c r="B20" s="61"/>
      <c r="D20" s="61"/>
      <c r="E20" s="68"/>
      <c r="F20" s="55"/>
    </row>
    <row r="21" spans="1:6" x14ac:dyDescent="0.2">
      <c r="A21" s="71"/>
      <c r="B21" s="61" t="s">
        <v>339</v>
      </c>
      <c r="C21" s="1" t="s">
        <v>80</v>
      </c>
      <c r="D21" s="61"/>
      <c r="E21" s="68"/>
      <c r="F21" s="70" t="s">
        <v>154</v>
      </c>
    </row>
    <row r="22" spans="1:6" x14ac:dyDescent="0.2">
      <c r="A22" s="71"/>
      <c r="B22" s="61"/>
      <c r="D22" s="61"/>
      <c r="E22" s="68"/>
      <c r="F22" s="70"/>
    </row>
    <row r="23" spans="1:6" x14ac:dyDescent="0.2">
      <c r="A23" s="71"/>
      <c r="B23" s="61" t="s">
        <v>338</v>
      </c>
      <c r="C23" s="1" t="s">
        <v>80</v>
      </c>
      <c r="D23" s="61"/>
      <c r="E23" s="68"/>
      <c r="F23" s="70" t="s">
        <v>154</v>
      </c>
    </row>
    <row r="24" spans="1:6" x14ac:dyDescent="0.2">
      <c r="A24" s="71"/>
      <c r="B24" s="61"/>
      <c r="D24" s="61"/>
      <c r="E24" s="68"/>
      <c r="F24" s="70"/>
    </row>
    <row r="25" spans="1:6" x14ac:dyDescent="0.2">
      <c r="A25" s="71"/>
      <c r="B25" s="61" t="s">
        <v>337</v>
      </c>
      <c r="D25" s="61"/>
      <c r="E25" s="68"/>
      <c r="F25" s="70"/>
    </row>
    <row r="26" spans="1:6" x14ac:dyDescent="0.2">
      <c r="A26" s="71"/>
      <c r="B26" s="61" t="s">
        <v>336</v>
      </c>
      <c r="C26" s="1" t="s">
        <v>80</v>
      </c>
      <c r="D26" s="61"/>
      <c r="E26" s="68"/>
      <c r="F26" s="70" t="s">
        <v>154</v>
      </c>
    </row>
    <row r="27" spans="1:6" x14ac:dyDescent="0.2">
      <c r="A27" s="71"/>
      <c r="B27" s="61"/>
      <c r="D27" s="61"/>
      <c r="E27" s="68"/>
      <c r="F27" s="70"/>
    </row>
    <row r="28" spans="1:6" x14ac:dyDescent="0.2">
      <c r="A28" s="71" t="s">
        <v>335</v>
      </c>
      <c r="B28" s="61" t="s">
        <v>334</v>
      </c>
      <c r="D28" s="61"/>
      <c r="E28" s="68"/>
      <c r="F28" s="70"/>
    </row>
    <row r="29" spans="1:6" x14ac:dyDescent="0.2">
      <c r="A29" s="71"/>
      <c r="B29" s="61"/>
      <c r="D29" s="61"/>
      <c r="E29" s="68"/>
      <c r="F29" s="70"/>
    </row>
    <row r="30" spans="1:6" x14ac:dyDescent="0.2">
      <c r="A30" s="71"/>
      <c r="B30" s="61" t="s">
        <v>333</v>
      </c>
      <c r="C30" s="1" t="s">
        <v>80</v>
      </c>
      <c r="D30" s="61"/>
      <c r="E30" s="68"/>
      <c r="F30" s="70" t="s">
        <v>154</v>
      </c>
    </row>
    <row r="31" spans="1:6" x14ac:dyDescent="0.2">
      <c r="A31" s="71"/>
      <c r="B31" s="61"/>
      <c r="D31" s="61"/>
      <c r="E31" s="68"/>
      <c r="F31" s="70"/>
    </row>
    <row r="32" spans="1:6" x14ac:dyDescent="0.2">
      <c r="A32" s="71"/>
      <c r="B32" s="61" t="s">
        <v>332</v>
      </c>
      <c r="C32" s="1" t="s">
        <v>80</v>
      </c>
      <c r="D32" s="61"/>
      <c r="E32" s="68"/>
      <c r="F32" s="70" t="s">
        <v>154</v>
      </c>
    </row>
    <row r="33" spans="1:6" x14ac:dyDescent="0.2">
      <c r="A33" s="71"/>
      <c r="B33" s="61"/>
      <c r="D33" s="61"/>
      <c r="E33" s="68"/>
      <c r="F33" s="70"/>
    </row>
    <row r="34" spans="1:6" x14ac:dyDescent="0.2">
      <c r="A34" s="71"/>
      <c r="B34" s="61" t="s">
        <v>331</v>
      </c>
      <c r="D34" s="61"/>
      <c r="E34" s="68"/>
      <c r="F34" s="70"/>
    </row>
    <row r="35" spans="1:6" x14ac:dyDescent="0.2">
      <c r="A35" s="71"/>
      <c r="B35" s="61" t="s">
        <v>330</v>
      </c>
      <c r="D35" s="61"/>
      <c r="E35" s="68"/>
      <c r="F35" s="70"/>
    </row>
    <row r="36" spans="1:6" x14ac:dyDescent="0.2">
      <c r="A36" s="71"/>
      <c r="B36" s="61"/>
      <c r="D36" s="61"/>
      <c r="E36" s="68"/>
      <c r="F36" s="70"/>
    </row>
    <row r="37" spans="1:6" x14ac:dyDescent="0.2">
      <c r="A37" s="71"/>
      <c r="B37" s="61" t="s">
        <v>329</v>
      </c>
      <c r="C37" s="1" t="s">
        <v>80</v>
      </c>
      <c r="D37" s="61"/>
      <c r="E37" s="68"/>
      <c r="F37" s="70" t="s">
        <v>154</v>
      </c>
    </row>
    <row r="38" spans="1:6" x14ac:dyDescent="0.2">
      <c r="A38" s="71"/>
      <c r="B38" s="61"/>
      <c r="D38" s="61"/>
      <c r="E38" s="68"/>
      <c r="F38" s="70"/>
    </row>
    <row r="39" spans="1:6" x14ac:dyDescent="0.2">
      <c r="A39" s="71" t="s">
        <v>328</v>
      </c>
      <c r="B39" s="61" t="s">
        <v>327</v>
      </c>
      <c r="D39" s="61"/>
      <c r="E39" s="68"/>
      <c r="F39" s="70"/>
    </row>
    <row r="40" spans="1:6" x14ac:dyDescent="0.2">
      <c r="A40" s="71"/>
      <c r="B40" s="61"/>
      <c r="D40" s="61"/>
      <c r="E40" s="68"/>
      <c r="F40" s="70"/>
    </row>
    <row r="41" spans="1:6" x14ac:dyDescent="0.2">
      <c r="A41" s="71"/>
      <c r="B41" s="61" t="s">
        <v>326</v>
      </c>
      <c r="D41" s="61"/>
      <c r="E41" s="68"/>
      <c r="F41" s="70"/>
    </row>
    <row r="42" spans="1:6" x14ac:dyDescent="0.2">
      <c r="A42" s="71"/>
      <c r="B42" s="61"/>
      <c r="D42" s="61"/>
      <c r="E42" s="68"/>
      <c r="F42" s="70"/>
    </row>
    <row r="43" spans="1:6" x14ac:dyDescent="0.2">
      <c r="A43" s="71"/>
      <c r="B43" s="61" t="s">
        <v>325</v>
      </c>
      <c r="C43" s="1" t="s">
        <v>89</v>
      </c>
      <c r="D43" s="61"/>
      <c r="E43" s="68"/>
      <c r="F43" s="70" t="s">
        <v>154</v>
      </c>
    </row>
    <row r="44" spans="1:6" x14ac:dyDescent="0.2">
      <c r="A44" s="71"/>
      <c r="B44" s="61" t="s">
        <v>324</v>
      </c>
      <c r="C44" s="1" t="s">
        <v>89</v>
      </c>
      <c r="D44" s="61"/>
      <c r="E44" s="68"/>
      <c r="F44" s="70" t="s">
        <v>154</v>
      </c>
    </row>
    <row r="45" spans="1:6" x14ac:dyDescent="0.2">
      <c r="A45" s="71"/>
      <c r="B45" s="61" t="s">
        <v>323</v>
      </c>
      <c r="C45" s="1" t="s">
        <v>89</v>
      </c>
      <c r="D45" s="61"/>
      <c r="E45" s="68"/>
      <c r="F45" s="70" t="s">
        <v>154</v>
      </c>
    </row>
    <row r="46" spans="1:6" x14ac:dyDescent="0.2">
      <c r="A46" s="71"/>
      <c r="B46" s="61"/>
      <c r="D46" s="61"/>
      <c r="E46" s="68"/>
      <c r="F46" s="70"/>
    </row>
    <row r="47" spans="1:6" x14ac:dyDescent="0.2">
      <c r="A47" s="71">
        <v>22.05</v>
      </c>
      <c r="B47" s="61" t="s">
        <v>322</v>
      </c>
      <c r="D47" s="61"/>
      <c r="E47" s="68"/>
      <c r="F47" s="70"/>
    </row>
    <row r="48" spans="1:6" x14ac:dyDescent="0.2">
      <c r="A48" s="71"/>
      <c r="B48" s="61"/>
      <c r="D48" s="61"/>
      <c r="E48" s="68"/>
      <c r="F48" s="70"/>
    </row>
    <row r="49" spans="1:6" x14ac:dyDescent="0.2">
      <c r="A49" s="71"/>
      <c r="B49" s="61" t="s">
        <v>321</v>
      </c>
      <c r="D49" s="61"/>
      <c r="E49" s="68"/>
      <c r="F49" s="70"/>
    </row>
    <row r="50" spans="1:6" x14ac:dyDescent="0.2">
      <c r="A50" s="71"/>
      <c r="B50" s="61"/>
      <c r="D50" s="61"/>
      <c r="E50" s="68"/>
      <c r="F50" s="70"/>
    </row>
    <row r="51" spans="1:6" x14ac:dyDescent="0.2">
      <c r="A51" s="71"/>
      <c r="B51" s="106" t="s">
        <v>646</v>
      </c>
      <c r="C51" s="1" t="s">
        <v>89</v>
      </c>
      <c r="D51" s="61"/>
      <c r="E51" s="68"/>
      <c r="F51" s="70" t="s">
        <v>154</v>
      </c>
    </row>
    <row r="52" spans="1:6" x14ac:dyDescent="0.2">
      <c r="A52" s="71"/>
      <c r="B52" s="106" t="s">
        <v>647</v>
      </c>
      <c r="C52" s="1" t="s">
        <v>89</v>
      </c>
      <c r="D52" s="61"/>
      <c r="E52" s="68"/>
      <c r="F52" s="70" t="s">
        <v>154</v>
      </c>
    </row>
    <row r="53" spans="1:6" x14ac:dyDescent="0.2">
      <c r="A53" s="71"/>
      <c r="B53" s="106" t="s">
        <v>648</v>
      </c>
      <c r="C53" s="1" t="s">
        <v>89</v>
      </c>
      <c r="D53" s="61"/>
      <c r="E53" s="68"/>
      <c r="F53" s="70" t="s">
        <v>154</v>
      </c>
    </row>
    <row r="54" spans="1:6" x14ac:dyDescent="0.2">
      <c r="A54" s="71"/>
      <c r="B54" s="61"/>
      <c r="D54" s="61"/>
      <c r="E54" s="68"/>
      <c r="F54" s="55"/>
    </row>
    <row r="55" spans="1:6" x14ac:dyDescent="0.2">
      <c r="A55" s="71"/>
      <c r="B55" s="61" t="s">
        <v>320</v>
      </c>
      <c r="D55" s="61"/>
      <c r="E55" s="68"/>
      <c r="F55" s="55"/>
    </row>
    <row r="56" spans="1:6" x14ac:dyDescent="0.2">
      <c r="A56" s="71"/>
      <c r="B56" s="61"/>
      <c r="D56" s="61"/>
      <c r="E56" s="68"/>
      <c r="F56" s="55"/>
    </row>
    <row r="57" spans="1:6" x14ac:dyDescent="0.2">
      <c r="A57" s="71"/>
      <c r="B57" s="106" t="s">
        <v>646</v>
      </c>
      <c r="C57" s="1" t="s">
        <v>89</v>
      </c>
      <c r="D57" s="61"/>
      <c r="E57" s="68"/>
      <c r="F57" s="70" t="s">
        <v>154</v>
      </c>
    </row>
    <row r="58" spans="1:6" x14ac:dyDescent="0.2">
      <c r="A58" s="71"/>
      <c r="B58" s="106" t="s">
        <v>647</v>
      </c>
      <c r="C58" s="1" t="s">
        <v>89</v>
      </c>
      <c r="D58" s="61"/>
      <c r="E58" s="68"/>
      <c r="F58" s="70" t="s">
        <v>154</v>
      </c>
    </row>
    <row r="59" spans="1:6" x14ac:dyDescent="0.2">
      <c r="A59" s="71"/>
      <c r="B59" s="106" t="s">
        <v>648</v>
      </c>
      <c r="C59" s="1" t="s">
        <v>89</v>
      </c>
      <c r="D59" s="61"/>
      <c r="E59" s="68"/>
      <c r="F59" s="70" t="s">
        <v>154</v>
      </c>
    </row>
    <row r="60" spans="1:6" x14ac:dyDescent="0.2">
      <c r="A60" s="71"/>
      <c r="B60" s="61"/>
      <c r="D60" s="61"/>
      <c r="E60" s="68"/>
      <c r="F60" s="55"/>
    </row>
    <row r="61" spans="1:6" x14ac:dyDescent="0.2">
      <c r="A61" s="71" t="s">
        <v>319</v>
      </c>
      <c r="B61" s="61" t="s">
        <v>318</v>
      </c>
      <c r="D61" s="61"/>
      <c r="E61" s="68"/>
      <c r="F61" s="55"/>
    </row>
    <row r="62" spans="1:6" x14ac:dyDescent="0.2">
      <c r="A62" s="71"/>
      <c r="B62" s="61"/>
      <c r="D62" s="61"/>
      <c r="E62" s="68"/>
      <c r="F62" s="55"/>
    </row>
    <row r="63" spans="1:6" x14ac:dyDescent="0.2">
      <c r="A63" s="71"/>
      <c r="B63" s="61" t="s">
        <v>317</v>
      </c>
      <c r="D63" s="61"/>
      <c r="E63" s="68"/>
      <c r="F63" s="55"/>
    </row>
    <row r="64" spans="1:6" x14ac:dyDescent="0.2">
      <c r="A64" s="71"/>
      <c r="B64" s="61" t="s">
        <v>316</v>
      </c>
      <c r="D64" s="61"/>
      <c r="E64" s="68"/>
      <c r="F64" s="55"/>
    </row>
    <row r="65" spans="1:6" x14ac:dyDescent="0.2">
      <c r="A65" s="71"/>
      <c r="B65" s="61" t="s">
        <v>315</v>
      </c>
      <c r="D65" s="61"/>
      <c r="E65" s="68"/>
      <c r="F65" s="55"/>
    </row>
    <row r="66" spans="1:6" x14ac:dyDescent="0.2">
      <c r="A66" s="71"/>
      <c r="B66" s="61" t="s">
        <v>314</v>
      </c>
      <c r="D66" s="61"/>
      <c r="E66" s="68"/>
      <c r="F66" s="55"/>
    </row>
    <row r="67" spans="1:6" x14ac:dyDescent="0.2">
      <c r="A67" s="71"/>
      <c r="B67" s="61"/>
      <c r="D67" s="61"/>
      <c r="E67" s="68"/>
      <c r="F67" s="55"/>
    </row>
    <row r="68" spans="1:6" x14ac:dyDescent="0.2">
      <c r="A68" s="71"/>
      <c r="B68" s="61" t="s">
        <v>313</v>
      </c>
      <c r="C68" s="1" t="s">
        <v>80</v>
      </c>
      <c r="D68" s="61"/>
      <c r="E68" s="68"/>
      <c r="F68" s="70" t="s">
        <v>154</v>
      </c>
    </row>
    <row r="69" spans="1:6" x14ac:dyDescent="0.2">
      <c r="A69" s="71"/>
      <c r="B69" s="61"/>
      <c r="D69" s="61"/>
      <c r="E69" s="68"/>
      <c r="F69" s="70"/>
    </row>
    <row r="70" spans="1:6" x14ac:dyDescent="0.2">
      <c r="A70" s="71"/>
      <c r="B70" s="61" t="s">
        <v>312</v>
      </c>
      <c r="D70" s="61"/>
      <c r="E70" s="68"/>
      <c r="F70" s="70"/>
    </row>
    <row r="71" spans="1:6" x14ac:dyDescent="0.2">
      <c r="A71" s="71"/>
      <c r="B71" s="61" t="s">
        <v>311</v>
      </c>
      <c r="D71" s="61"/>
      <c r="E71" s="68"/>
      <c r="F71" s="70"/>
    </row>
    <row r="72" spans="1:6" x14ac:dyDescent="0.2">
      <c r="A72" s="71"/>
      <c r="B72" s="61"/>
      <c r="D72" s="61"/>
      <c r="E72" s="68"/>
      <c r="F72" s="70"/>
    </row>
    <row r="73" spans="1:6" x14ac:dyDescent="0.2">
      <c r="A73" s="71"/>
      <c r="B73" s="61" t="s">
        <v>310</v>
      </c>
      <c r="D73" s="61"/>
      <c r="E73" s="68"/>
      <c r="F73" s="70"/>
    </row>
    <row r="74" spans="1:6" x14ac:dyDescent="0.2">
      <c r="A74" s="71"/>
      <c r="B74" s="61" t="s">
        <v>309</v>
      </c>
      <c r="C74" s="1" t="s">
        <v>51</v>
      </c>
      <c r="D74" s="61"/>
      <c r="E74" s="68"/>
      <c r="F74" s="70" t="s">
        <v>154</v>
      </c>
    </row>
    <row r="75" spans="1:6" x14ac:dyDescent="0.2">
      <c r="A75" s="71"/>
      <c r="B75" s="61"/>
      <c r="D75" s="61"/>
      <c r="E75" s="68"/>
      <c r="F75" s="70"/>
    </row>
    <row r="76" spans="1:6" x14ac:dyDescent="0.2">
      <c r="A76" s="71"/>
      <c r="B76" s="61"/>
      <c r="D76" s="61"/>
      <c r="E76" s="68"/>
      <c r="F76" s="70"/>
    </row>
    <row r="77" spans="1:6" x14ac:dyDescent="0.2">
      <c r="A77" s="71"/>
      <c r="B77" s="61"/>
      <c r="D77" s="61"/>
      <c r="E77" s="68"/>
      <c r="F77" s="70"/>
    </row>
    <row r="78" spans="1:6" x14ac:dyDescent="0.2">
      <c r="A78" s="59"/>
      <c r="B78" s="58"/>
      <c r="C78" s="58"/>
      <c r="D78" s="58"/>
      <c r="E78" s="69"/>
      <c r="F78" s="78"/>
    </row>
    <row r="79" spans="1:6" x14ac:dyDescent="0.2">
      <c r="A79" s="56" t="s">
        <v>298</v>
      </c>
      <c r="B79" s="2"/>
      <c r="C79" s="2"/>
      <c r="D79" s="2"/>
      <c r="E79" s="187"/>
      <c r="F79" s="172"/>
    </row>
    <row r="80" spans="1:6" x14ac:dyDescent="0.2">
      <c r="A80" s="54"/>
      <c r="B80" s="53"/>
      <c r="C80" s="53"/>
      <c r="D80" s="53"/>
      <c r="E80" s="73"/>
      <c r="F80" s="77"/>
    </row>
    <row r="84" spans="1:6" x14ac:dyDescent="0.2">
      <c r="A84" s="1" t="s">
        <v>39</v>
      </c>
      <c r="E84" s="68"/>
      <c r="F84" s="68"/>
    </row>
    <row r="85" spans="1:6" x14ac:dyDescent="0.2">
      <c r="E85" s="68"/>
      <c r="F85" s="68"/>
    </row>
    <row r="86" spans="1:6" x14ac:dyDescent="0.2">
      <c r="E86" s="68"/>
      <c r="F86" s="68"/>
    </row>
    <row r="87" spans="1:6" x14ac:dyDescent="0.2">
      <c r="E87" s="68"/>
      <c r="F87" s="68"/>
    </row>
    <row r="88" spans="1:6" x14ac:dyDescent="0.2">
      <c r="E88" s="68"/>
      <c r="F88" s="68"/>
    </row>
    <row r="89" spans="1:6" x14ac:dyDescent="0.2">
      <c r="E89" s="68"/>
      <c r="F89" s="84" t="s">
        <v>297</v>
      </c>
    </row>
    <row r="90" spans="1:6" x14ac:dyDescent="0.2">
      <c r="E90" s="68"/>
      <c r="F90" s="68"/>
    </row>
    <row r="91" spans="1:6" x14ac:dyDescent="0.2">
      <c r="A91" s="59"/>
      <c r="B91" s="66"/>
      <c r="C91" s="58"/>
      <c r="D91" s="66"/>
      <c r="E91" s="69"/>
      <c r="F91" s="57"/>
    </row>
    <row r="92" spans="1:6" x14ac:dyDescent="0.2">
      <c r="A92" s="175" t="s">
        <v>48</v>
      </c>
      <c r="B92" s="176" t="s">
        <v>36</v>
      </c>
      <c r="C92" s="5" t="s">
        <v>4</v>
      </c>
      <c r="D92" s="176" t="s">
        <v>2</v>
      </c>
      <c r="E92" s="188" t="s">
        <v>3</v>
      </c>
      <c r="F92" s="189" t="s">
        <v>47</v>
      </c>
    </row>
    <row r="93" spans="1:6" x14ac:dyDescent="0.2">
      <c r="A93" s="175"/>
      <c r="B93" s="176"/>
      <c r="C93" s="5"/>
      <c r="D93" s="176"/>
      <c r="E93" s="188"/>
      <c r="F93" s="189" t="s">
        <v>46</v>
      </c>
    </row>
    <row r="94" spans="1:6" x14ac:dyDescent="0.2">
      <c r="A94" s="54"/>
      <c r="B94" s="67"/>
      <c r="C94" s="53"/>
      <c r="D94" s="67"/>
      <c r="E94" s="73"/>
      <c r="F94" s="52"/>
    </row>
    <row r="95" spans="1:6" x14ac:dyDescent="0.2">
      <c r="A95" s="59"/>
      <c r="B95" s="58"/>
      <c r="C95" s="58"/>
      <c r="D95" s="58"/>
      <c r="E95" s="69"/>
      <c r="F95" s="57"/>
    </row>
    <row r="96" spans="1:6" x14ac:dyDescent="0.2">
      <c r="A96" s="56" t="s">
        <v>296</v>
      </c>
      <c r="B96" s="56"/>
      <c r="C96" s="2"/>
      <c r="D96" s="2"/>
      <c r="E96" s="187"/>
      <c r="F96" s="172"/>
    </row>
    <row r="97" spans="1:6" x14ac:dyDescent="0.2">
      <c r="A97" s="54"/>
      <c r="B97" s="53"/>
      <c r="C97" s="53"/>
      <c r="D97" s="53"/>
      <c r="E97" s="73"/>
      <c r="F97" s="52"/>
    </row>
    <row r="98" spans="1:6" x14ac:dyDescent="0.2">
      <c r="A98" s="62"/>
      <c r="E98" s="68"/>
      <c r="F98" s="60"/>
    </row>
    <row r="99" spans="1:6" x14ac:dyDescent="0.2">
      <c r="A99" s="71"/>
      <c r="B99" s="61"/>
      <c r="D99" s="61"/>
      <c r="E99" s="68"/>
      <c r="F99" s="55"/>
    </row>
    <row r="100" spans="1:6" x14ac:dyDescent="0.2">
      <c r="A100" s="71" t="s">
        <v>308</v>
      </c>
      <c r="B100" s="61" t="s">
        <v>307</v>
      </c>
      <c r="D100" s="61"/>
      <c r="E100" s="68"/>
      <c r="F100" s="55"/>
    </row>
    <row r="101" spans="1:6" x14ac:dyDescent="0.2">
      <c r="A101" s="71"/>
      <c r="B101" s="61"/>
      <c r="D101" s="61"/>
      <c r="E101" s="68"/>
      <c r="F101" s="55"/>
    </row>
    <row r="102" spans="1:6" x14ac:dyDescent="0.2">
      <c r="A102" s="71"/>
      <c r="B102" s="61" t="s">
        <v>306</v>
      </c>
      <c r="C102" s="1" t="s">
        <v>305</v>
      </c>
      <c r="D102" s="61"/>
      <c r="E102" s="68"/>
      <c r="F102" s="70" t="s">
        <v>154</v>
      </c>
    </row>
    <row r="103" spans="1:6" x14ac:dyDescent="0.2">
      <c r="A103" s="71"/>
      <c r="B103" s="61"/>
      <c r="D103" s="61"/>
      <c r="E103" s="68"/>
      <c r="F103" s="55"/>
    </row>
    <row r="104" spans="1:6" x14ac:dyDescent="0.2">
      <c r="A104" s="71"/>
      <c r="B104" s="61" t="s">
        <v>304</v>
      </c>
      <c r="C104" s="1" t="s">
        <v>303</v>
      </c>
      <c r="D104" s="61"/>
      <c r="E104" s="68"/>
      <c r="F104" s="70" t="s">
        <v>154</v>
      </c>
    </row>
    <row r="105" spans="1:6" x14ac:dyDescent="0.2">
      <c r="A105" s="71"/>
      <c r="B105" s="61"/>
      <c r="D105" s="61"/>
      <c r="E105" s="68"/>
      <c r="F105" s="55"/>
    </row>
    <row r="106" spans="1:6" x14ac:dyDescent="0.2">
      <c r="A106" s="71" t="s">
        <v>302</v>
      </c>
      <c r="B106" s="61" t="s">
        <v>301</v>
      </c>
      <c r="D106" s="61"/>
      <c r="E106" s="68"/>
      <c r="F106" s="55"/>
    </row>
    <row r="107" spans="1:6" x14ac:dyDescent="0.2">
      <c r="A107" s="71"/>
      <c r="B107" s="61"/>
      <c r="D107" s="61"/>
      <c r="E107" s="68"/>
      <c r="F107" s="55"/>
    </row>
    <row r="108" spans="1:6" x14ac:dyDescent="0.2">
      <c r="A108" s="71"/>
      <c r="B108" s="61" t="s">
        <v>300</v>
      </c>
      <c r="C108" s="1" t="s">
        <v>80</v>
      </c>
      <c r="D108" s="61"/>
      <c r="E108" s="68"/>
      <c r="F108" s="70" t="s">
        <v>154</v>
      </c>
    </row>
    <row r="109" spans="1:6" x14ac:dyDescent="0.2">
      <c r="A109" s="71"/>
      <c r="B109" s="61"/>
      <c r="D109" s="61"/>
      <c r="E109" s="68"/>
      <c r="F109" s="70"/>
    </row>
    <row r="110" spans="1:6" x14ac:dyDescent="0.2">
      <c r="A110" s="62"/>
      <c r="B110" s="61" t="s">
        <v>299</v>
      </c>
      <c r="C110" s="1" t="s">
        <v>80</v>
      </c>
      <c r="D110" s="61"/>
      <c r="E110" s="68"/>
      <c r="F110" s="70" t="s">
        <v>154</v>
      </c>
    </row>
    <row r="111" spans="1:6" x14ac:dyDescent="0.2">
      <c r="A111" s="62"/>
      <c r="B111" s="61"/>
      <c r="D111" s="61"/>
      <c r="E111" s="68"/>
      <c r="F111" s="60"/>
    </row>
    <row r="112" spans="1:6" x14ac:dyDescent="0.2">
      <c r="A112" s="71" t="s">
        <v>295</v>
      </c>
      <c r="B112" s="61" t="s">
        <v>294</v>
      </c>
      <c r="D112" s="61"/>
      <c r="E112" s="68"/>
      <c r="F112" s="60"/>
    </row>
    <row r="113" spans="1:6" x14ac:dyDescent="0.2">
      <c r="A113" s="71"/>
      <c r="B113" s="61" t="s">
        <v>293</v>
      </c>
      <c r="D113" s="61"/>
      <c r="E113" s="68"/>
      <c r="F113" s="60"/>
    </row>
    <row r="114" spans="1:6" x14ac:dyDescent="0.2">
      <c r="A114" s="71"/>
      <c r="B114" s="61"/>
      <c r="D114" s="61"/>
      <c r="E114" s="68"/>
      <c r="F114" s="76"/>
    </row>
    <row r="115" spans="1:6" x14ac:dyDescent="0.2">
      <c r="A115" s="71"/>
      <c r="B115" s="61" t="s">
        <v>292</v>
      </c>
      <c r="D115" s="61"/>
      <c r="E115" s="68"/>
      <c r="F115" s="76"/>
    </row>
    <row r="116" spans="1:6" x14ac:dyDescent="0.2">
      <c r="A116" s="71"/>
      <c r="B116" s="61"/>
      <c r="D116" s="61"/>
      <c r="E116" s="68"/>
      <c r="F116" s="70"/>
    </row>
    <row r="117" spans="1:6" x14ac:dyDescent="0.2">
      <c r="A117" s="71"/>
      <c r="B117" s="61"/>
      <c r="D117" s="61"/>
      <c r="E117" s="68"/>
      <c r="F117" s="70"/>
    </row>
    <row r="118" spans="1:6" x14ac:dyDescent="0.2">
      <c r="A118" s="71"/>
      <c r="B118" s="61" t="s">
        <v>291</v>
      </c>
      <c r="C118" s="1" t="s">
        <v>50</v>
      </c>
      <c r="D118" s="61"/>
      <c r="E118" s="68"/>
      <c r="F118" s="70" t="s">
        <v>117</v>
      </c>
    </row>
    <row r="119" spans="1:6" x14ac:dyDescent="0.2">
      <c r="A119" s="71"/>
      <c r="B119" s="61"/>
      <c r="D119" s="61"/>
      <c r="E119" s="68"/>
      <c r="F119" s="70"/>
    </row>
    <row r="120" spans="1:6" x14ac:dyDescent="0.2">
      <c r="A120" s="71"/>
      <c r="B120" s="61" t="s">
        <v>290</v>
      </c>
      <c r="C120" s="1" t="s">
        <v>50</v>
      </c>
      <c r="D120" s="61"/>
      <c r="E120" s="68"/>
      <c r="F120" s="70" t="s">
        <v>117</v>
      </c>
    </row>
    <row r="121" spans="1:6" x14ac:dyDescent="0.2">
      <c r="A121" s="71"/>
      <c r="B121" s="61"/>
      <c r="D121" s="61"/>
      <c r="E121" s="68"/>
      <c r="F121" s="70"/>
    </row>
    <row r="122" spans="1:6" x14ac:dyDescent="0.2">
      <c r="A122" s="71"/>
      <c r="B122" s="61" t="s">
        <v>289</v>
      </c>
      <c r="C122" s="1" t="s">
        <v>50</v>
      </c>
      <c r="D122" s="61"/>
      <c r="E122" s="68"/>
      <c r="F122" s="70" t="s">
        <v>154</v>
      </c>
    </row>
    <row r="123" spans="1:6" x14ac:dyDescent="0.2">
      <c r="A123" s="71"/>
      <c r="B123" s="61"/>
      <c r="D123" s="61"/>
      <c r="E123" s="68"/>
      <c r="F123" s="70"/>
    </row>
    <row r="124" spans="1:6" x14ac:dyDescent="0.2">
      <c r="A124" s="71" t="s">
        <v>288</v>
      </c>
      <c r="B124" s="61" t="s">
        <v>287</v>
      </c>
      <c r="D124" s="61"/>
      <c r="E124" s="68"/>
      <c r="F124" s="70"/>
    </row>
    <row r="125" spans="1:6" x14ac:dyDescent="0.2">
      <c r="A125" s="71"/>
      <c r="B125" s="61"/>
      <c r="D125" s="61"/>
      <c r="E125" s="68"/>
      <c r="F125" s="70"/>
    </row>
    <row r="126" spans="1:6" x14ac:dyDescent="0.2">
      <c r="A126" s="71"/>
      <c r="B126" s="61" t="s">
        <v>286</v>
      </c>
      <c r="C126" s="1" t="s">
        <v>51</v>
      </c>
      <c r="D126" s="61"/>
      <c r="E126" s="68"/>
      <c r="F126" s="70" t="s">
        <v>154</v>
      </c>
    </row>
    <row r="127" spans="1:6" x14ac:dyDescent="0.2">
      <c r="A127" s="71"/>
      <c r="B127" s="61"/>
      <c r="D127" s="61"/>
      <c r="E127" s="68"/>
      <c r="F127" s="70"/>
    </row>
    <row r="128" spans="1:6" x14ac:dyDescent="0.2">
      <c r="A128" s="71" t="s">
        <v>285</v>
      </c>
      <c r="B128" s="61" t="s">
        <v>284</v>
      </c>
      <c r="C128" s="1" t="s">
        <v>51</v>
      </c>
      <c r="D128" s="61"/>
      <c r="E128" s="68"/>
      <c r="F128" s="70" t="s">
        <v>154</v>
      </c>
    </row>
    <row r="129" spans="1:6" x14ac:dyDescent="0.2">
      <c r="A129" s="71"/>
      <c r="B129" s="61"/>
      <c r="D129" s="61"/>
      <c r="E129" s="68"/>
      <c r="F129" s="70"/>
    </row>
    <row r="130" spans="1:6" x14ac:dyDescent="0.2">
      <c r="A130" s="71" t="s">
        <v>283</v>
      </c>
      <c r="B130" s="61" t="s">
        <v>282</v>
      </c>
      <c r="C130" s="1" t="s">
        <v>51</v>
      </c>
      <c r="D130" s="61"/>
      <c r="E130" s="68"/>
      <c r="F130" s="70" t="s">
        <v>154</v>
      </c>
    </row>
    <row r="131" spans="1:6" x14ac:dyDescent="0.2">
      <c r="A131" s="71"/>
      <c r="B131" s="61"/>
      <c r="D131" s="61"/>
      <c r="E131" s="68"/>
      <c r="F131" s="70"/>
    </row>
    <row r="132" spans="1:6" x14ac:dyDescent="0.2">
      <c r="A132" s="71" t="s">
        <v>281</v>
      </c>
      <c r="B132" s="61" t="s">
        <v>280</v>
      </c>
      <c r="C132" s="1" t="s">
        <v>50</v>
      </c>
      <c r="D132" s="61"/>
      <c r="E132" s="68"/>
      <c r="F132" s="70" t="s">
        <v>154</v>
      </c>
    </row>
    <row r="133" spans="1:6" x14ac:dyDescent="0.2">
      <c r="A133" s="71"/>
      <c r="B133" s="61"/>
      <c r="D133" s="61"/>
      <c r="E133" s="68"/>
      <c r="F133" s="55"/>
    </row>
    <row r="134" spans="1:6" x14ac:dyDescent="0.2">
      <c r="A134" s="71" t="s">
        <v>279</v>
      </c>
      <c r="B134" s="61" t="s">
        <v>278</v>
      </c>
      <c r="D134" s="61"/>
      <c r="E134" s="68"/>
      <c r="F134" s="55"/>
    </row>
    <row r="135" spans="1:6" x14ac:dyDescent="0.2">
      <c r="A135" s="71"/>
      <c r="B135" s="61" t="s">
        <v>277</v>
      </c>
      <c r="D135" s="61"/>
      <c r="E135" s="68"/>
      <c r="F135" s="55"/>
    </row>
    <row r="136" spans="1:6" x14ac:dyDescent="0.2">
      <c r="A136" s="71"/>
      <c r="B136" s="61" t="s">
        <v>276</v>
      </c>
      <c r="D136" s="61"/>
      <c r="E136" s="68"/>
      <c r="F136" s="55"/>
    </row>
    <row r="137" spans="1:6" x14ac:dyDescent="0.2">
      <c r="A137" s="71"/>
      <c r="B137" s="61" t="s">
        <v>275</v>
      </c>
      <c r="D137" s="61"/>
      <c r="E137" s="68"/>
      <c r="F137" s="55"/>
    </row>
    <row r="138" spans="1:6" x14ac:dyDescent="0.2">
      <c r="A138" s="71"/>
      <c r="B138" s="61" t="s">
        <v>274</v>
      </c>
      <c r="D138" s="61"/>
      <c r="E138" s="68"/>
      <c r="F138" s="55"/>
    </row>
    <row r="139" spans="1:6" x14ac:dyDescent="0.2">
      <c r="A139" s="71"/>
      <c r="B139" s="61" t="s">
        <v>273</v>
      </c>
      <c r="D139" s="61"/>
      <c r="E139" s="68"/>
      <c r="F139" s="55"/>
    </row>
    <row r="140" spans="1:6" x14ac:dyDescent="0.2">
      <c r="A140" s="71"/>
      <c r="B140" s="61" t="s">
        <v>272</v>
      </c>
      <c r="D140" s="61"/>
      <c r="E140" s="68"/>
      <c r="F140" s="55"/>
    </row>
    <row r="141" spans="1:6" x14ac:dyDescent="0.2">
      <c r="A141" s="71"/>
      <c r="B141" s="61" t="s">
        <v>271</v>
      </c>
      <c r="C141" s="1" t="s">
        <v>155</v>
      </c>
      <c r="D141" s="61"/>
      <c r="E141" s="68"/>
      <c r="F141" s="70" t="s">
        <v>154</v>
      </c>
    </row>
    <row r="142" spans="1:6" x14ac:dyDescent="0.2">
      <c r="A142" s="71"/>
      <c r="B142" s="61"/>
      <c r="D142" s="61"/>
      <c r="E142" s="68"/>
      <c r="F142" s="70"/>
    </row>
    <row r="143" spans="1:6" x14ac:dyDescent="0.2">
      <c r="A143" s="71" t="s">
        <v>270</v>
      </c>
      <c r="B143" s="61" t="s">
        <v>269</v>
      </c>
      <c r="D143" s="61"/>
      <c r="E143" s="68"/>
      <c r="F143" s="70"/>
    </row>
    <row r="144" spans="1:6" x14ac:dyDescent="0.2">
      <c r="A144" s="71"/>
      <c r="B144" s="61" t="s">
        <v>268</v>
      </c>
      <c r="C144" s="1" t="s">
        <v>80</v>
      </c>
      <c r="D144" s="61"/>
      <c r="E144" s="68"/>
      <c r="F144" s="70" t="s">
        <v>154</v>
      </c>
    </row>
    <row r="145" spans="1:6" x14ac:dyDescent="0.2">
      <c r="A145" s="71"/>
      <c r="B145" s="61"/>
      <c r="D145" s="61"/>
      <c r="E145" s="68"/>
      <c r="F145" s="55"/>
    </row>
    <row r="146" spans="1:6" x14ac:dyDescent="0.2">
      <c r="A146" s="71" t="s">
        <v>267</v>
      </c>
      <c r="B146" s="61" t="s">
        <v>266</v>
      </c>
      <c r="D146" s="61"/>
      <c r="E146" s="68"/>
      <c r="F146" s="55"/>
    </row>
    <row r="147" spans="1:6" x14ac:dyDescent="0.2">
      <c r="A147" s="71"/>
      <c r="B147" s="61"/>
      <c r="D147" s="61"/>
      <c r="E147" s="68"/>
      <c r="F147" s="70"/>
    </row>
    <row r="148" spans="1:6" x14ac:dyDescent="0.2">
      <c r="A148" s="71"/>
      <c r="B148" s="61" t="s">
        <v>265</v>
      </c>
      <c r="C148" s="1" t="s">
        <v>51</v>
      </c>
      <c r="D148" s="61"/>
      <c r="E148" s="68"/>
      <c r="F148" s="70" t="s">
        <v>154</v>
      </c>
    </row>
    <row r="149" spans="1:6" x14ac:dyDescent="0.2">
      <c r="A149" s="71"/>
      <c r="B149" s="61"/>
      <c r="D149" s="61"/>
      <c r="E149" s="68"/>
      <c r="F149" s="70"/>
    </row>
    <row r="150" spans="1:6" x14ac:dyDescent="0.2">
      <c r="A150" s="71"/>
      <c r="B150" s="61" t="s">
        <v>264</v>
      </c>
      <c r="C150" s="1" t="s">
        <v>51</v>
      </c>
      <c r="D150" s="61"/>
      <c r="E150" s="68"/>
      <c r="F150" s="70" t="s">
        <v>154</v>
      </c>
    </row>
    <row r="151" spans="1:6" x14ac:dyDescent="0.2">
      <c r="A151" s="71"/>
      <c r="B151" s="61"/>
      <c r="D151" s="61"/>
      <c r="E151" s="68"/>
      <c r="F151" s="70"/>
    </row>
    <row r="152" spans="1:6" x14ac:dyDescent="0.2">
      <c r="A152" s="71"/>
      <c r="B152" s="61" t="s">
        <v>263</v>
      </c>
      <c r="C152" s="1" t="s">
        <v>51</v>
      </c>
      <c r="D152" s="61"/>
      <c r="E152" s="68"/>
      <c r="F152" s="70" t="s">
        <v>154</v>
      </c>
    </row>
    <row r="153" spans="1:6" x14ac:dyDescent="0.2">
      <c r="A153" s="71"/>
      <c r="B153" s="61"/>
      <c r="D153" s="61"/>
      <c r="E153" s="68"/>
      <c r="F153" s="70"/>
    </row>
    <row r="154" spans="1:6" x14ac:dyDescent="0.2">
      <c r="A154" s="71"/>
      <c r="B154" s="61" t="s">
        <v>262</v>
      </c>
      <c r="C154" s="1" t="s">
        <v>51</v>
      </c>
      <c r="D154" s="61"/>
      <c r="E154" s="68"/>
      <c r="F154" s="70" t="s">
        <v>154</v>
      </c>
    </row>
    <row r="155" spans="1:6" x14ac:dyDescent="0.2">
      <c r="A155" s="62"/>
      <c r="B155" s="61"/>
      <c r="D155" s="61"/>
      <c r="E155" s="68"/>
      <c r="F155" s="55"/>
    </row>
    <row r="156" spans="1:6" x14ac:dyDescent="0.2">
      <c r="A156" s="62"/>
      <c r="B156" s="61"/>
      <c r="D156" s="61"/>
      <c r="E156" s="68"/>
      <c r="F156" s="55"/>
    </row>
    <row r="157" spans="1:6" x14ac:dyDescent="0.2">
      <c r="A157" s="62"/>
      <c r="B157" s="61"/>
      <c r="D157" s="61"/>
      <c r="E157" s="68"/>
      <c r="F157" s="55"/>
    </row>
    <row r="158" spans="1:6" x14ac:dyDescent="0.2">
      <c r="A158" s="59"/>
      <c r="B158" s="58"/>
      <c r="C158" s="58"/>
      <c r="D158" s="58"/>
      <c r="E158" s="69"/>
      <c r="F158" s="78"/>
    </row>
    <row r="159" spans="1:6" x14ac:dyDescent="0.2">
      <c r="A159" s="56" t="s">
        <v>40</v>
      </c>
      <c r="E159" s="68"/>
      <c r="F159" s="172"/>
    </row>
    <row r="160" spans="1:6" x14ac:dyDescent="0.2">
      <c r="A160" s="54"/>
      <c r="B160" s="53"/>
      <c r="C160" s="53"/>
      <c r="D160" s="53"/>
      <c r="E160" s="73"/>
      <c r="F160" s="77"/>
    </row>
  </sheetData>
  <pageMargins left="0.70866141732283472" right="0.70866141732283472" top="0.74803149606299213" bottom="0.74803149606299213" header="0.31496062992125984" footer="0.31496062992125984"/>
  <pageSetup scale="70" firstPageNumber="12" orientation="portrait" useFirstPageNumber="1" r:id="rId1"/>
  <headerFooter>
    <oddFooter>&amp;CC.2.1.&amp;P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3D3E0-2614-4528-8F50-8E84CF8A29BE}">
  <dimension ref="A1:F100"/>
  <sheetViews>
    <sheetView topLeftCell="A76" zoomScale="80" zoomScaleNormal="80" workbookViewId="0">
      <selection activeCell="F76" sqref="F76"/>
    </sheetView>
  </sheetViews>
  <sheetFormatPr defaultRowHeight="12.75" x14ac:dyDescent="0.2"/>
  <cols>
    <col min="1" max="1" width="12" style="1" customWidth="1"/>
    <col min="2" max="2" width="59.5703125" style="1" customWidth="1"/>
    <col min="3" max="3" width="12.28515625" style="1" customWidth="1"/>
    <col min="4" max="4" width="14.7109375" style="1" customWidth="1"/>
    <col min="5" max="5" width="17.28515625" style="1" customWidth="1"/>
    <col min="6" max="6" width="22.7109375" style="1" customWidth="1"/>
    <col min="7" max="16384" width="9.140625" style="1"/>
  </cols>
  <sheetData>
    <row r="1" spans="1:6" x14ac:dyDescent="0.2">
      <c r="A1" s="2" t="str">
        <f>'1200'!A1</f>
        <v>BLOUBERG MUNICIPALITY</v>
      </c>
    </row>
    <row r="2" spans="1:6" x14ac:dyDescent="0.2">
      <c r="A2" s="2" t="str">
        <f>'1200'!A2</f>
        <v>CONTRACT NO.: BM05/22/23</v>
      </c>
    </row>
    <row r="3" spans="1:6" x14ac:dyDescent="0.2">
      <c r="A3" s="2" t="str">
        <f>'1200'!A3</f>
        <v>ALLDAYS INTERNAL STREET AND STORMWATER PHASE 2</v>
      </c>
    </row>
    <row r="6" spans="1:6" x14ac:dyDescent="0.2">
      <c r="F6" s="74" t="s">
        <v>261</v>
      </c>
    </row>
    <row r="8" spans="1:6" x14ac:dyDescent="0.2">
      <c r="A8" s="83"/>
      <c r="B8" s="82"/>
      <c r="C8" s="8"/>
      <c r="D8" s="82"/>
      <c r="E8" s="8"/>
      <c r="F8" s="82"/>
    </row>
    <row r="9" spans="1:6" x14ac:dyDescent="0.2">
      <c r="A9" s="175" t="s">
        <v>48</v>
      </c>
      <c r="B9" s="176" t="s">
        <v>36</v>
      </c>
      <c r="C9" s="5" t="s">
        <v>4</v>
      </c>
      <c r="D9" s="176" t="s">
        <v>2</v>
      </c>
      <c r="E9" s="5" t="s">
        <v>3</v>
      </c>
      <c r="F9" s="176" t="s">
        <v>47</v>
      </c>
    </row>
    <row r="10" spans="1:6" x14ac:dyDescent="0.2">
      <c r="A10" s="175"/>
      <c r="B10" s="176"/>
      <c r="C10" s="5"/>
      <c r="D10" s="176"/>
      <c r="E10" s="5"/>
      <c r="F10" s="176" t="s">
        <v>46</v>
      </c>
    </row>
    <row r="11" spans="1:6" x14ac:dyDescent="0.2">
      <c r="A11" s="54"/>
      <c r="B11" s="67"/>
      <c r="C11" s="53"/>
      <c r="D11" s="67"/>
      <c r="E11" s="53"/>
      <c r="F11" s="67"/>
    </row>
    <row r="12" spans="1:6" x14ac:dyDescent="0.2">
      <c r="A12" s="59"/>
      <c r="B12" s="66"/>
      <c r="C12" s="58"/>
      <c r="D12" s="66"/>
      <c r="E12" s="58"/>
      <c r="F12" s="66"/>
    </row>
    <row r="13" spans="1:6" x14ac:dyDescent="0.2">
      <c r="A13" s="72" t="s">
        <v>260</v>
      </c>
      <c r="B13" s="65" t="s">
        <v>259</v>
      </c>
      <c r="D13" s="61"/>
      <c r="F13" s="61"/>
    </row>
    <row r="14" spans="1:6" x14ac:dyDescent="0.2">
      <c r="A14" s="71"/>
      <c r="B14" s="65" t="s">
        <v>258</v>
      </c>
      <c r="D14" s="61"/>
      <c r="F14" s="61"/>
    </row>
    <row r="15" spans="1:6" x14ac:dyDescent="0.2">
      <c r="A15" s="71"/>
      <c r="B15" s="65" t="s">
        <v>257</v>
      </c>
      <c r="D15" s="61"/>
      <c r="F15" s="61"/>
    </row>
    <row r="16" spans="1:6" x14ac:dyDescent="0.2">
      <c r="A16" s="71"/>
      <c r="B16" s="65" t="s">
        <v>256</v>
      </c>
      <c r="D16" s="61"/>
      <c r="F16" s="61"/>
    </row>
    <row r="17" spans="1:6" x14ac:dyDescent="0.2">
      <c r="A17" s="71"/>
      <c r="B17" s="61"/>
      <c r="D17" s="61"/>
      <c r="F17" s="55"/>
    </row>
    <row r="18" spans="1:6" x14ac:dyDescent="0.2">
      <c r="A18" s="71" t="s">
        <v>255</v>
      </c>
      <c r="B18" s="61" t="s">
        <v>254</v>
      </c>
      <c r="D18" s="61"/>
      <c r="F18" s="55"/>
    </row>
    <row r="19" spans="1:6" x14ac:dyDescent="0.2">
      <c r="A19" s="71"/>
      <c r="B19" s="61"/>
      <c r="D19" s="61"/>
      <c r="F19" s="55"/>
    </row>
    <row r="20" spans="1:6" x14ac:dyDescent="0.2">
      <c r="A20" s="71"/>
      <c r="B20" s="61" t="s">
        <v>253</v>
      </c>
      <c r="C20" s="1" t="s">
        <v>89</v>
      </c>
      <c r="D20" s="61"/>
      <c r="E20" s="68"/>
      <c r="F20" s="70" t="s">
        <v>154</v>
      </c>
    </row>
    <row r="21" spans="1:6" x14ac:dyDescent="0.2">
      <c r="A21" s="71"/>
      <c r="B21" s="61"/>
      <c r="D21" s="61"/>
      <c r="E21" s="68"/>
      <c r="F21" s="55"/>
    </row>
    <row r="22" spans="1:6" x14ac:dyDescent="0.2">
      <c r="A22" s="71"/>
      <c r="B22" s="61" t="s">
        <v>252</v>
      </c>
      <c r="C22" s="1" t="s">
        <v>89</v>
      </c>
      <c r="D22" s="61">
        <v>4000</v>
      </c>
      <c r="E22" s="68"/>
      <c r="F22" s="70"/>
    </row>
    <row r="23" spans="1:6" x14ac:dyDescent="0.2">
      <c r="A23" s="71"/>
      <c r="B23" s="61"/>
      <c r="D23" s="61"/>
      <c r="E23" s="68"/>
      <c r="F23" s="55"/>
    </row>
    <row r="24" spans="1:6" x14ac:dyDescent="0.2">
      <c r="A24" s="71"/>
      <c r="B24" s="61" t="s">
        <v>251</v>
      </c>
      <c r="C24" s="1" t="s">
        <v>89</v>
      </c>
      <c r="D24" s="61"/>
      <c r="E24" s="68"/>
      <c r="F24" s="70" t="s">
        <v>154</v>
      </c>
    </row>
    <row r="25" spans="1:6" x14ac:dyDescent="0.2">
      <c r="A25" s="71"/>
      <c r="B25" s="61"/>
      <c r="D25" s="61"/>
      <c r="E25" s="68"/>
      <c r="F25" s="55"/>
    </row>
    <row r="26" spans="1:6" x14ac:dyDescent="0.2">
      <c r="A26" s="71" t="s">
        <v>250</v>
      </c>
      <c r="B26" s="61" t="s">
        <v>249</v>
      </c>
      <c r="D26" s="61"/>
      <c r="E26" s="68"/>
      <c r="F26" s="55"/>
    </row>
    <row r="27" spans="1:6" x14ac:dyDescent="0.2">
      <c r="A27" s="71"/>
      <c r="B27" s="61"/>
      <c r="D27" s="61"/>
      <c r="E27" s="68"/>
      <c r="F27" s="55"/>
    </row>
    <row r="28" spans="1:6" x14ac:dyDescent="0.2">
      <c r="A28" s="71"/>
      <c r="B28" s="61" t="s">
        <v>248</v>
      </c>
      <c r="C28" s="1" t="s">
        <v>51</v>
      </c>
      <c r="D28" s="61">
        <v>1160</v>
      </c>
      <c r="E28" s="68"/>
      <c r="F28" s="70"/>
    </row>
    <row r="29" spans="1:6" x14ac:dyDescent="0.2">
      <c r="A29" s="71"/>
      <c r="B29" s="61"/>
      <c r="D29" s="61"/>
      <c r="E29" s="68"/>
      <c r="F29" s="55"/>
    </row>
    <row r="30" spans="1:6" x14ac:dyDescent="0.2">
      <c r="A30" s="71"/>
      <c r="B30" s="61" t="s">
        <v>247</v>
      </c>
      <c r="C30" s="1" t="s">
        <v>51</v>
      </c>
      <c r="D30" s="61">
        <v>300</v>
      </c>
      <c r="E30" s="68"/>
      <c r="F30" s="70"/>
    </row>
    <row r="31" spans="1:6" x14ac:dyDescent="0.2">
      <c r="A31" s="71"/>
      <c r="B31" s="61"/>
      <c r="D31" s="61"/>
      <c r="E31" s="68"/>
      <c r="F31" s="55"/>
    </row>
    <row r="32" spans="1:6" x14ac:dyDescent="0.2">
      <c r="A32" s="71" t="s">
        <v>246</v>
      </c>
      <c r="B32" s="61" t="s">
        <v>245</v>
      </c>
      <c r="D32" s="61"/>
      <c r="E32" s="68"/>
      <c r="F32" s="55"/>
    </row>
    <row r="33" spans="1:6" x14ac:dyDescent="0.2">
      <c r="A33" s="71"/>
      <c r="B33" s="61"/>
      <c r="D33" s="61"/>
      <c r="E33" s="68"/>
      <c r="F33" s="55"/>
    </row>
    <row r="34" spans="1:6" x14ac:dyDescent="0.2">
      <c r="A34" s="71"/>
      <c r="B34" s="61" t="s">
        <v>244</v>
      </c>
      <c r="D34" s="61"/>
      <c r="E34" s="68"/>
      <c r="F34" s="55"/>
    </row>
    <row r="35" spans="1:6" x14ac:dyDescent="0.2">
      <c r="A35" s="71"/>
      <c r="B35" s="61"/>
      <c r="D35" s="61"/>
      <c r="E35" s="68"/>
      <c r="F35" s="55"/>
    </row>
    <row r="36" spans="1:6" x14ac:dyDescent="0.2">
      <c r="A36" s="71"/>
      <c r="B36" s="61" t="s">
        <v>704</v>
      </c>
      <c r="C36" s="1" t="s">
        <v>80</v>
      </c>
      <c r="D36" s="61"/>
      <c r="E36" s="68"/>
      <c r="F36" s="70" t="s">
        <v>154</v>
      </c>
    </row>
    <row r="37" spans="1:6" x14ac:dyDescent="0.2">
      <c r="A37" s="71"/>
      <c r="B37" s="61"/>
      <c r="D37" s="61"/>
      <c r="E37" s="68"/>
      <c r="F37" s="55"/>
    </row>
    <row r="38" spans="1:6" x14ac:dyDescent="0.2">
      <c r="A38" s="71"/>
      <c r="B38" s="61" t="s">
        <v>701</v>
      </c>
      <c r="C38" s="1" t="s">
        <v>80</v>
      </c>
      <c r="D38" s="61">
        <v>20</v>
      </c>
      <c r="E38" s="68"/>
      <c r="F38" s="70"/>
    </row>
    <row r="39" spans="1:6" x14ac:dyDescent="0.2">
      <c r="A39" s="71"/>
      <c r="B39" s="61"/>
      <c r="D39" s="61"/>
      <c r="E39" s="68"/>
      <c r="F39" s="70"/>
    </row>
    <row r="40" spans="1:6" x14ac:dyDescent="0.2">
      <c r="A40" s="71"/>
      <c r="B40" s="61" t="s">
        <v>700</v>
      </c>
      <c r="C40" s="1" t="s">
        <v>80</v>
      </c>
      <c r="D40" s="61">
        <v>50</v>
      </c>
      <c r="E40" s="68"/>
      <c r="F40" s="70"/>
    </row>
    <row r="41" spans="1:6" x14ac:dyDescent="0.2">
      <c r="A41" s="71"/>
      <c r="B41" s="61"/>
      <c r="D41" s="61"/>
      <c r="E41" s="68"/>
      <c r="F41" s="70"/>
    </row>
    <row r="42" spans="1:6" x14ac:dyDescent="0.2">
      <c r="A42" s="71"/>
      <c r="B42" s="61" t="s">
        <v>702</v>
      </c>
      <c r="D42" s="61"/>
      <c r="E42" s="68"/>
      <c r="F42" s="70"/>
    </row>
    <row r="43" spans="1:6" x14ac:dyDescent="0.2">
      <c r="A43" s="71"/>
      <c r="B43" s="61" t="s">
        <v>703</v>
      </c>
      <c r="C43" s="1" t="s">
        <v>50</v>
      </c>
      <c r="D43" s="61">
        <v>21</v>
      </c>
      <c r="E43" s="68"/>
      <c r="F43" s="70"/>
    </row>
    <row r="44" spans="1:6" x14ac:dyDescent="0.2">
      <c r="A44" s="71"/>
      <c r="B44" s="61"/>
      <c r="D44" s="61"/>
      <c r="E44" s="68"/>
      <c r="F44" s="70"/>
    </row>
    <row r="45" spans="1:6" x14ac:dyDescent="0.2">
      <c r="A45" s="71"/>
      <c r="B45" s="61" t="s">
        <v>705</v>
      </c>
      <c r="D45" s="61"/>
      <c r="E45" s="68"/>
      <c r="F45" s="70"/>
    </row>
    <row r="46" spans="1:6" x14ac:dyDescent="0.2">
      <c r="A46" s="71"/>
      <c r="B46" s="61" t="s">
        <v>703</v>
      </c>
      <c r="C46" s="1" t="s">
        <v>50</v>
      </c>
      <c r="D46" s="61">
        <v>1</v>
      </c>
      <c r="E46" s="68"/>
      <c r="F46" s="70"/>
    </row>
    <row r="47" spans="1:6" x14ac:dyDescent="0.2">
      <c r="A47" s="71"/>
      <c r="B47" s="61"/>
      <c r="D47" s="61"/>
      <c r="E47" s="68"/>
      <c r="F47" s="70"/>
    </row>
    <row r="48" spans="1:6" x14ac:dyDescent="0.2">
      <c r="A48" s="71"/>
      <c r="B48" s="61" t="s">
        <v>706</v>
      </c>
      <c r="D48" s="61"/>
      <c r="E48" s="68"/>
      <c r="F48" s="70"/>
    </row>
    <row r="49" spans="1:6" x14ac:dyDescent="0.2">
      <c r="A49" s="71"/>
      <c r="B49" s="61" t="s">
        <v>707</v>
      </c>
      <c r="C49" s="1" t="s">
        <v>50</v>
      </c>
      <c r="D49" s="61">
        <v>1</v>
      </c>
      <c r="E49" s="68"/>
      <c r="F49" s="70"/>
    </row>
    <row r="50" spans="1:6" x14ac:dyDescent="0.2">
      <c r="A50" s="71"/>
      <c r="B50" s="61"/>
      <c r="D50" s="61"/>
      <c r="E50" s="68"/>
      <c r="F50" s="55"/>
    </row>
    <row r="51" spans="1:6" x14ac:dyDescent="0.2">
      <c r="A51" s="71"/>
      <c r="B51" s="61" t="s">
        <v>243</v>
      </c>
      <c r="C51" s="1" t="s">
        <v>51</v>
      </c>
      <c r="D51" s="61"/>
      <c r="E51" s="68"/>
      <c r="F51" s="70" t="s">
        <v>154</v>
      </c>
    </row>
    <row r="52" spans="1:6" x14ac:dyDescent="0.2">
      <c r="A52" s="71"/>
      <c r="B52" s="61"/>
      <c r="D52" s="61"/>
      <c r="E52" s="68"/>
      <c r="F52" s="70"/>
    </row>
    <row r="53" spans="1:6" x14ac:dyDescent="0.2">
      <c r="A53" s="71"/>
      <c r="B53" s="61" t="s">
        <v>696</v>
      </c>
      <c r="C53" s="1" t="s">
        <v>50</v>
      </c>
      <c r="D53" s="61">
        <v>68</v>
      </c>
      <c r="E53" s="68"/>
      <c r="F53" s="70"/>
    </row>
    <row r="54" spans="1:6" x14ac:dyDescent="0.2">
      <c r="A54" s="71"/>
      <c r="B54" s="61"/>
      <c r="D54" s="61"/>
      <c r="E54" s="68"/>
      <c r="F54" s="55"/>
    </row>
    <row r="55" spans="1:6" x14ac:dyDescent="0.2">
      <c r="A55" s="71" t="s">
        <v>242</v>
      </c>
      <c r="B55" s="61" t="s">
        <v>241</v>
      </c>
      <c r="D55" s="61"/>
      <c r="E55" s="68"/>
      <c r="F55" s="55"/>
    </row>
    <row r="56" spans="1:6" x14ac:dyDescent="0.2">
      <c r="A56" s="71"/>
      <c r="B56" s="61" t="s">
        <v>240</v>
      </c>
      <c r="C56" s="1" t="s">
        <v>51</v>
      </c>
      <c r="D56" s="61">
        <v>100</v>
      </c>
      <c r="E56" s="68"/>
      <c r="F56" s="70"/>
    </row>
    <row r="57" spans="1:6" x14ac:dyDescent="0.2">
      <c r="A57" s="71"/>
      <c r="B57" s="61" t="s">
        <v>39</v>
      </c>
      <c r="D57" s="61"/>
      <c r="E57" s="68"/>
      <c r="F57" s="55"/>
    </row>
    <row r="58" spans="1:6" x14ac:dyDescent="0.2">
      <c r="A58" s="71"/>
      <c r="B58" s="61"/>
      <c r="D58" s="61"/>
      <c r="E58" s="68"/>
      <c r="F58" s="55"/>
    </row>
    <row r="59" spans="1:6" x14ac:dyDescent="0.2">
      <c r="A59" s="71" t="s">
        <v>239</v>
      </c>
      <c r="B59" s="61" t="s">
        <v>238</v>
      </c>
      <c r="D59" s="61"/>
      <c r="E59" s="68"/>
      <c r="F59" s="55"/>
    </row>
    <row r="60" spans="1:6" x14ac:dyDescent="0.2">
      <c r="A60" s="62"/>
      <c r="B60" s="61" t="s">
        <v>237</v>
      </c>
      <c r="C60" s="1" t="s">
        <v>89</v>
      </c>
      <c r="D60" s="61"/>
      <c r="E60" s="68"/>
      <c r="F60" s="70" t="s">
        <v>154</v>
      </c>
    </row>
    <row r="61" spans="1:6" x14ac:dyDescent="0.2">
      <c r="A61" s="62"/>
      <c r="B61" s="61"/>
      <c r="D61" s="61"/>
      <c r="E61" s="68"/>
      <c r="F61" s="55"/>
    </row>
    <row r="62" spans="1:6" x14ac:dyDescent="0.2">
      <c r="A62" s="62"/>
      <c r="B62" s="61"/>
      <c r="D62" s="61"/>
      <c r="E62" s="68"/>
      <c r="F62" s="55"/>
    </row>
    <row r="63" spans="1:6" x14ac:dyDescent="0.2">
      <c r="A63" s="62"/>
      <c r="B63" s="61"/>
      <c r="D63" s="61"/>
      <c r="E63" s="68"/>
      <c r="F63" s="55"/>
    </row>
    <row r="64" spans="1:6" x14ac:dyDescent="0.2">
      <c r="A64" s="62"/>
      <c r="B64" s="61"/>
      <c r="D64" s="61"/>
      <c r="E64" s="68"/>
      <c r="F64" s="55"/>
    </row>
    <row r="65" spans="1:6" x14ac:dyDescent="0.2">
      <c r="A65" s="62"/>
      <c r="B65" s="61"/>
      <c r="D65" s="61"/>
      <c r="E65" s="68"/>
      <c r="F65" s="55"/>
    </row>
    <row r="66" spans="1:6" x14ac:dyDescent="0.2">
      <c r="A66" s="62"/>
      <c r="B66" s="61"/>
      <c r="D66" s="61"/>
      <c r="E66" s="68"/>
      <c r="F66" s="55"/>
    </row>
    <row r="67" spans="1:6" x14ac:dyDescent="0.2">
      <c r="A67" s="62"/>
      <c r="B67" s="61"/>
      <c r="D67" s="61"/>
      <c r="E67" s="68"/>
      <c r="F67" s="55"/>
    </row>
    <row r="68" spans="1:6" x14ac:dyDescent="0.2">
      <c r="A68" s="62"/>
      <c r="B68" s="61"/>
      <c r="D68" s="61"/>
      <c r="E68" s="68"/>
      <c r="F68" s="60"/>
    </row>
    <row r="69" spans="1:6" x14ac:dyDescent="0.2">
      <c r="A69" s="62"/>
      <c r="B69" s="61"/>
      <c r="D69" s="61"/>
      <c r="E69" s="68"/>
      <c r="F69" s="60"/>
    </row>
    <row r="70" spans="1:6" x14ac:dyDescent="0.2">
      <c r="A70" s="62"/>
      <c r="B70" s="61"/>
      <c r="D70" s="61"/>
      <c r="E70" s="68"/>
      <c r="F70" s="60"/>
    </row>
    <row r="71" spans="1:6" x14ac:dyDescent="0.2">
      <c r="A71" s="62"/>
      <c r="B71" s="61"/>
      <c r="D71" s="61"/>
      <c r="E71" s="68"/>
      <c r="F71" s="60"/>
    </row>
    <row r="72" spans="1:6" x14ac:dyDescent="0.2">
      <c r="A72" s="62"/>
      <c r="B72" s="61"/>
      <c r="D72" s="61"/>
      <c r="E72" s="68"/>
      <c r="F72" s="60"/>
    </row>
    <row r="73" spans="1:6" x14ac:dyDescent="0.2">
      <c r="A73" s="62"/>
      <c r="B73" s="61"/>
      <c r="D73" s="61"/>
      <c r="E73" s="68"/>
      <c r="F73" s="60"/>
    </row>
    <row r="74" spans="1:6" x14ac:dyDescent="0.2">
      <c r="A74" s="62"/>
      <c r="B74" s="61"/>
      <c r="D74" s="61"/>
      <c r="E74" s="68"/>
      <c r="F74" s="60"/>
    </row>
    <row r="75" spans="1:6" x14ac:dyDescent="0.2">
      <c r="A75" s="62"/>
      <c r="B75" s="61"/>
      <c r="D75" s="61"/>
      <c r="E75" s="68"/>
      <c r="F75" s="60"/>
    </row>
    <row r="76" spans="1:6" x14ac:dyDescent="0.2">
      <c r="A76" s="62"/>
      <c r="B76" s="61"/>
      <c r="D76" s="61"/>
      <c r="E76" s="68"/>
      <c r="F76" s="60"/>
    </row>
    <row r="77" spans="1:6" x14ac:dyDescent="0.2">
      <c r="A77" s="62"/>
      <c r="B77" s="61"/>
      <c r="D77" s="61"/>
      <c r="E77" s="68"/>
      <c r="F77" s="60"/>
    </row>
    <row r="78" spans="1:6" x14ac:dyDescent="0.2">
      <c r="A78" s="62"/>
      <c r="B78" s="61"/>
      <c r="D78" s="61"/>
      <c r="E78" s="68"/>
      <c r="F78" s="60"/>
    </row>
    <row r="79" spans="1:6" x14ac:dyDescent="0.2">
      <c r="A79" s="62"/>
      <c r="B79" s="61"/>
      <c r="D79" s="61"/>
      <c r="E79" s="68"/>
      <c r="F79" s="60"/>
    </row>
    <row r="80" spans="1:6" x14ac:dyDescent="0.2">
      <c r="A80" s="62"/>
      <c r="B80" s="61"/>
      <c r="D80" s="61"/>
      <c r="E80" s="68"/>
      <c r="F80" s="60"/>
    </row>
    <row r="81" spans="1:6" x14ac:dyDescent="0.2">
      <c r="A81" s="62"/>
      <c r="B81" s="61"/>
      <c r="D81" s="61"/>
      <c r="E81" s="68"/>
      <c r="F81" s="60"/>
    </row>
    <row r="82" spans="1:6" x14ac:dyDescent="0.2">
      <c r="A82" s="62"/>
      <c r="B82" s="61"/>
      <c r="D82" s="61"/>
      <c r="E82" s="68"/>
      <c r="F82" s="60"/>
    </row>
    <row r="83" spans="1:6" x14ac:dyDescent="0.2">
      <c r="A83" s="62"/>
      <c r="B83" s="61"/>
      <c r="D83" s="61"/>
      <c r="E83" s="68"/>
      <c r="F83" s="60"/>
    </row>
    <row r="84" spans="1:6" x14ac:dyDescent="0.2">
      <c r="A84" s="62"/>
      <c r="B84" s="61"/>
      <c r="D84" s="61"/>
      <c r="E84" s="68"/>
      <c r="F84" s="60"/>
    </row>
    <row r="85" spans="1:6" x14ac:dyDescent="0.2">
      <c r="A85" s="62"/>
      <c r="B85" s="61"/>
      <c r="D85" s="61"/>
      <c r="E85" s="68"/>
      <c r="F85" s="60"/>
    </row>
    <row r="86" spans="1:6" x14ac:dyDescent="0.2">
      <c r="A86" s="62"/>
      <c r="B86" s="61"/>
      <c r="D86" s="61"/>
      <c r="E86" s="68"/>
      <c r="F86" s="60"/>
    </row>
    <row r="87" spans="1:6" x14ac:dyDescent="0.2">
      <c r="A87" s="62"/>
      <c r="B87" s="61"/>
      <c r="D87" s="61"/>
      <c r="E87" s="68"/>
      <c r="F87" s="60"/>
    </row>
    <row r="88" spans="1:6" x14ac:dyDescent="0.2">
      <c r="A88" s="62"/>
      <c r="B88" s="61"/>
      <c r="D88" s="61"/>
      <c r="E88" s="68"/>
      <c r="F88" s="60"/>
    </row>
    <row r="89" spans="1:6" x14ac:dyDescent="0.2">
      <c r="A89" s="62"/>
      <c r="B89" s="61"/>
      <c r="D89" s="61"/>
      <c r="E89" s="68"/>
      <c r="F89" s="60"/>
    </row>
    <row r="90" spans="1:6" x14ac:dyDescent="0.2">
      <c r="A90" s="62"/>
      <c r="B90" s="61"/>
      <c r="D90" s="61"/>
      <c r="E90" s="68"/>
      <c r="F90" s="60"/>
    </row>
    <row r="91" spans="1:6" x14ac:dyDescent="0.2">
      <c r="A91" s="62"/>
      <c r="B91" s="61"/>
      <c r="D91" s="61"/>
      <c r="E91" s="68"/>
      <c r="F91" s="60"/>
    </row>
    <row r="92" spans="1:6" x14ac:dyDescent="0.2">
      <c r="A92" s="62"/>
      <c r="B92" s="61"/>
      <c r="D92" s="61"/>
      <c r="E92" s="68"/>
      <c r="F92" s="60"/>
    </row>
    <row r="93" spans="1:6" x14ac:dyDescent="0.2">
      <c r="A93" s="62"/>
      <c r="B93" s="61"/>
      <c r="D93" s="61"/>
      <c r="E93" s="68"/>
      <c r="F93" s="60"/>
    </row>
    <row r="94" spans="1:6" x14ac:dyDescent="0.2">
      <c r="A94" s="62"/>
      <c r="B94" s="61"/>
      <c r="D94" s="61"/>
      <c r="E94" s="68"/>
      <c r="F94" s="60"/>
    </row>
    <row r="95" spans="1:6" x14ac:dyDescent="0.2">
      <c r="A95" s="62"/>
      <c r="B95" s="61"/>
      <c r="D95" s="61"/>
      <c r="E95" s="68"/>
      <c r="F95" s="60"/>
    </row>
    <row r="96" spans="1:6" x14ac:dyDescent="0.2">
      <c r="A96" s="62"/>
      <c r="B96" s="61"/>
      <c r="D96" s="61"/>
      <c r="E96" s="68"/>
      <c r="F96" s="60"/>
    </row>
    <row r="97" spans="1:6" x14ac:dyDescent="0.2">
      <c r="A97" s="54"/>
      <c r="B97" s="67"/>
      <c r="C97" s="53"/>
      <c r="D97" s="67"/>
      <c r="E97" s="73"/>
      <c r="F97" s="52"/>
    </row>
    <row r="98" spans="1:6" x14ac:dyDescent="0.2">
      <c r="A98" s="59"/>
      <c r="B98" s="58"/>
      <c r="C98" s="58"/>
      <c r="D98" s="58"/>
      <c r="E98" s="69"/>
      <c r="F98" s="57"/>
    </row>
    <row r="99" spans="1:6" x14ac:dyDescent="0.2">
      <c r="A99" s="56" t="s">
        <v>40</v>
      </c>
      <c r="E99" s="68"/>
      <c r="F99" s="172"/>
    </row>
    <row r="100" spans="1:6" x14ac:dyDescent="0.2">
      <c r="A100" s="54"/>
      <c r="B100" s="53"/>
      <c r="C100" s="53"/>
      <c r="D100" s="53"/>
      <c r="E100" s="73"/>
      <c r="F100" s="52"/>
    </row>
  </sheetData>
  <pageMargins left="0.70866141732283472" right="0.70866141732283472" top="0.74803149606299213" bottom="0.74803149606299213" header="0.31496062992125984" footer="0.31496062992125984"/>
  <pageSetup paperSize="9" scale="60" firstPageNumber="14" orientation="portrait" useFirstPageNumber="1" r:id="rId1"/>
  <headerFooter>
    <oddFooter>&amp;CC.2.1.&amp;P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EBCA8-067B-497D-AD53-44518117BFF8}">
  <dimension ref="A1:F79"/>
  <sheetViews>
    <sheetView topLeftCell="A40" zoomScale="90" zoomScaleNormal="90" workbookViewId="0">
      <selection activeCell="I21" sqref="I21"/>
    </sheetView>
  </sheetViews>
  <sheetFormatPr defaultRowHeight="12.75" x14ac:dyDescent="0.2"/>
  <cols>
    <col min="1" max="1" width="10.140625" style="1" customWidth="1"/>
    <col min="2" max="2" width="51.140625" style="1" customWidth="1"/>
    <col min="3" max="3" width="9.28515625" style="1" customWidth="1"/>
    <col min="4" max="4" width="12.140625" style="1" customWidth="1"/>
    <col min="5" max="5" width="14" style="1" customWidth="1"/>
    <col min="6" max="6" width="14.85546875" style="1" customWidth="1"/>
    <col min="7" max="16384" width="9.140625" style="1"/>
  </cols>
  <sheetData>
    <row r="1" spans="1:6" x14ac:dyDescent="0.2">
      <c r="A1" s="2" t="str">
        <f>'1200'!A1</f>
        <v>BLOUBERG MUNICIPALITY</v>
      </c>
    </row>
    <row r="2" spans="1:6" x14ac:dyDescent="0.2">
      <c r="A2" s="2" t="str">
        <f>'1200'!A2</f>
        <v>CONTRACT NO.: BM05/22/23</v>
      </c>
    </row>
    <row r="3" spans="1:6" x14ac:dyDescent="0.2">
      <c r="A3" s="2" t="str">
        <f>'1200'!A3</f>
        <v>ALLDAYS INTERNAL STREET AND STORMWATER PHASE 2</v>
      </c>
    </row>
    <row r="6" spans="1:6" x14ac:dyDescent="0.2">
      <c r="F6" s="74" t="s">
        <v>209</v>
      </c>
    </row>
    <row r="8" spans="1:6" x14ac:dyDescent="0.2">
      <c r="A8" s="59"/>
      <c r="B8" s="66"/>
      <c r="C8" s="58"/>
      <c r="D8" s="66"/>
      <c r="E8" s="58"/>
      <c r="F8" s="66"/>
    </row>
    <row r="9" spans="1:6" x14ac:dyDescent="0.2">
      <c r="A9" s="175" t="s">
        <v>48</v>
      </c>
      <c r="B9" s="176" t="s">
        <v>36</v>
      </c>
      <c r="C9" s="5" t="s">
        <v>4</v>
      </c>
      <c r="D9" s="176" t="s">
        <v>2</v>
      </c>
      <c r="E9" s="5" t="s">
        <v>3</v>
      </c>
      <c r="F9" s="176" t="s">
        <v>47</v>
      </c>
    </row>
    <row r="10" spans="1:6" x14ac:dyDescent="0.2">
      <c r="A10" s="175"/>
      <c r="B10" s="176"/>
      <c r="C10" s="5"/>
      <c r="D10" s="176"/>
      <c r="E10" s="5"/>
      <c r="F10" s="176" t="s">
        <v>46</v>
      </c>
    </row>
    <row r="11" spans="1:6" x14ac:dyDescent="0.2">
      <c r="A11" s="54"/>
      <c r="B11" s="67"/>
      <c r="C11" s="53"/>
      <c r="D11" s="67"/>
      <c r="E11" s="53"/>
      <c r="F11" s="67"/>
    </row>
    <row r="12" spans="1:6" x14ac:dyDescent="0.2">
      <c r="A12" s="59"/>
      <c r="B12" s="66"/>
      <c r="C12" s="58"/>
      <c r="D12" s="66"/>
      <c r="E12" s="58"/>
      <c r="F12" s="66"/>
    </row>
    <row r="13" spans="1:6" x14ac:dyDescent="0.2">
      <c r="A13" s="72" t="s">
        <v>208</v>
      </c>
      <c r="B13" s="65" t="s">
        <v>25</v>
      </c>
      <c r="D13" s="61"/>
      <c r="F13" s="61"/>
    </row>
    <row r="14" spans="1:6" x14ac:dyDescent="0.2">
      <c r="A14" s="71"/>
      <c r="B14" s="61"/>
      <c r="D14" s="61"/>
      <c r="F14" s="61"/>
    </row>
    <row r="15" spans="1:6" x14ac:dyDescent="0.2">
      <c r="A15" s="72" t="s">
        <v>207</v>
      </c>
      <c r="B15" s="65" t="s">
        <v>206</v>
      </c>
      <c r="D15" s="61"/>
      <c r="F15" s="55"/>
    </row>
    <row r="16" spans="1:6" x14ac:dyDescent="0.2">
      <c r="A16" s="71"/>
      <c r="B16" s="61"/>
      <c r="D16" s="61"/>
      <c r="F16" s="55"/>
    </row>
    <row r="17" spans="1:6" x14ac:dyDescent="0.2">
      <c r="A17" s="71"/>
      <c r="B17" s="61" t="s">
        <v>205</v>
      </c>
      <c r="C17" s="1" t="s">
        <v>80</v>
      </c>
      <c r="D17" s="61">
        <f>0.35*4000*9</f>
        <v>12600</v>
      </c>
      <c r="E17" s="68"/>
      <c r="F17" s="55"/>
    </row>
    <row r="18" spans="1:6" x14ac:dyDescent="0.2">
      <c r="A18" s="71"/>
      <c r="B18" s="61"/>
      <c r="D18" s="61"/>
      <c r="E18" s="68"/>
      <c r="F18" s="55"/>
    </row>
    <row r="19" spans="1:6" x14ac:dyDescent="0.2">
      <c r="A19" s="71"/>
      <c r="B19" s="61" t="s">
        <v>204</v>
      </c>
      <c r="C19" s="1" t="s">
        <v>80</v>
      </c>
      <c r="D19" s="61">
        <f>0.2*4000*9</f>
        <v>7200</v>
      </c>
      <c r="E19" s="68"/>
      <c r="F19" s="55"/>
    </row>
    <row r="20" spans="1:6" x14ac:dyDescent="0.2">
      <c r="A20" s="71"/>
      <c r="B20" s="61"/>
      <c r="D20" s="61"/>
      <c r="E20" s="68"/>
      <c r="F20" s="55"/>
    </row>
    <row r="21" spans="1:6" x14ac:dyDescent="0.2">
      <c r="A21" s="71"/>
      <c r="B21" s="61"/>
      <c r="D21" s="61"/>
      <c r="E21" s="68"/>
      <c r="F21" s="55"/>
    </row>
    <row r="22" spans="1:6" x14ac:dyDescent="0.2">
      <c r="A22" s="72" t="s">
        <v>203</v>
      </c>
      <c r="B22" s="65" t="s">
        <v>202</v>
      </c>
      <c r="D22" s="61"/>
      <c r="E22" s="68"/>
      <c r="F22" s="55"/>
    </row>
    <row r="23" spans="1:6" x14ac:dyDescent="0.2">
      <c r="A23" s="72"/>
      <c r="B23" s="65" t="s">
        <v>201</v>
      </c>
      <c r="D23" s="61"/>
      <c r="E23" s="68"/>
      <c r="F23" s="55"/>
    </row>
    <row r="24" spans="1:6" x14ac:dyDescent="0.2">
      <c r="A24" s="71"/>
      <c r="B24" s="61"/>
      <c r="D24" s="61"/>
      <c r="E24" s="68"/>
      <c r="F24" s="55"/>
    </row>
    <row r="25" spans="1:6" x14ac:dyDescent="0.2">
      <c r="A25" s="71"/>
      <c r="B25" s="61" t="s">
        <v>200</v>
      </c>
      <c r="C25" s="1" t="s">
        <v>80</v>
      </c>
      <c r="D25" s="61"/>
      <c r="E25" s="68"/>
      <c r="F25" s="70" t="s">
        <v>154</v>
      </c>
    </row>
    <row r="26" spans="1:6" x14ac:dyDescent="0.2">
      <c r="A26" s="71"/>
      <c r="B26" s="61"/>
      <c r="D26" s="61"/>
      <c r="E26" s="68"/>
      <c r="F26" s="70"/>
    </row>
    <row r="27" spans="1:6" x14ac:dyDescent="0.2">
      <c r="A27" s="71"/>
      <c r="B27" s="61" t="s">
        <v>199</v>
      </c>
      <c r="C27" s="1" t="s">
        <v>80</v>
      </c>
      <c r="D27" s="61"/>
      <c r="E27" s="68"/>
      <c r="F27" s="70" t="s">
        <v>154</v>
      </c>
    </row>
    <row r="28" spans="1:6" x14ac:dyDescent="0.2">
      <c r="A28" s="71"/>
      <c r="B28" s="61"/>
      <c r="D28" s="61"/>
      <c r="E28" s="68"/>
      <c r="F28" s="55"/>
    </row>
    <row r="29" spans="1:6" x14ac:dyDescent="0.2">
      <c r="A29" s="72" t="s">
        <v>198</v>
      </c>
      <c r="B29" s="65" t="s">
        <v>197</v>
      </c>
      <c r="D29" s="61"/>
      <c r="E29" s="68"/>
      <c r="F29" s="55"/>
    </row>
    <row r="30" spans="1:6" x14ac:dyDescent="0.2">
      <c r="A30" s="71"/>
      <c r="B30" s="61"/>
      <c r="D30" s="61"/>
      <c r="E30" s="68"/>
      <c r="F30" s="55"/>
    </row>
    <row r="31" spans="1:6" x14ac:dyDescent="0.2">
      <c r="A31" s="71"/>
      <c r="B31" s="61" t="s">
        <v>196</v>
      </c>
      <c r="C31" s="1" t="s">
        <v>193</v>
      </c>
      <c r="D31" s="61">
        <v>1</v>
      </c>
      <c r="E31" s="68"/>
      <c r="F31" s="55"/>
    </row>
    <row r="32" spans="1:6" x14ac:dyDescent="0.2">
      <c r="A32" s="62"/>
      <c r="B32" s="61"/>
      <c r="D32" s="61"/>
      <c r="E32" s="68"/>
      <c r="F32" s="55"/>
    </row>
    <row r="33" spans="1:6" x14ac:dyDescent="0.2">
      <c r="A33" s="62"/>
      <c r="B33" s="61" t="s">
        <v>195</v>
      </c>
      <c r="C33" s="1" t="s">
        <v>193</v>
      </c>
      <c r="D33" s="61">
        <v>1</v>
      </c>
      <c r="E33" s="68"/>
      <c r="F33" s="55"/>
    </row>
    <row r="34" spans="1:6" x14ac:dyDescent="0.2">
      <c r="A34" s="62"/>
      <c r="B34" s="61"/>
      <c r="D34" s="61"/>
      <c r="E34" s="68"/>
      <c r="F34" s="55"/>
    </row>
    <row r="35" spans="1:6" x14ac:dyDescent="0.2">
      <c r="A35" s="62"/>
      <c r="B35" s="61" t="s">
        <v>194</v>
      </c>
      <c r="C35" s="1" t="s">
        <v>193</v>
      </c>
      <c r="D35" s="61">
        <v>1.5</v>
      </c>
      <c r="E35" s="68"/>
      <c r="F35" s="55"/>
    </row>
    <row r="36" spans="1:6" x14ac:dyDescent="0.2">
      <c r="A36" s="62"/>
      <c r="B36" s="61"/>
      <c r="D36" s="61"/>
      <c r="E36" s="68"/>
      <c r="F36" s="55"/>
    </row>
    <row r="37" spans="1:6" x14ac:dyDescent="0.2">
      <c r="A37" s="62"/>
      <c r="B37" s="61" t="s">
        <v>727</v>
      </c>
      <c r="C37" s="99" t="s">
        <v>523</v>
      </c>
      <c r="D37" s="228">
        <v>1</v>
      </c>
      <c r="E37" s="229">
        <v>100000</v>
      </c>
      <c r="F37" s="227">
        <f>E37*D37</f>
        <v>100000</v>
      </c>
    </row>
    <row r="38" spans="1:6" x14ac:dyDescent="0.2">
      <c r="A38" s="62"/>
      <c r="B38" s="61"/>
      <c r="D38" s="61"/>
      <c r="E38" s="68"/>
      <c r="F38" s="55"/>
    </row>
    <row r="39" spans="1:6" x14ac:dyDescent="0.2">
      <c r="A39" s="62"/>
      <c r="B39" s="61" t="s">
        <v>728</v>
      </c>
      <c r="C39" s="7" t="s">
        <v>523</v>
      </c>
      <c r="D39" s="61">
        <v>1</v>
      </c>
      <c r="E39" s="68">
        <v>1260000</v>
      </c>
      <c r="F39" s="55">
        <v>1260000</v>
      </c>
    </row>
    <row r="40" spans="1:6" x14ac:dyDescent="0.2">
      <c r="A40" s="62"/>
      <c r="B40" s="61"/>
      <c r="D40" s="61"/>
      <c r="E40" s="68"/>
      <c r="F40" s="55"/>
    </row>
    <row r="41" spans="1:6" x14ac:dyDescent="0.2">
      <c r="A41" s="62"/>
      <c r="B41" s="131" t="s">
        <v>729</v>
      </c>
      <c r="C41" s="10" t="s">
        <v>0</v>
      </c>
      <c r="D41" s="55">
        <f>F39</f>
        <v>1260000</v>
      </c>
      <c r="E41" s="6"/>
      <c r="F41" s="55"/>
    </row>
    <row r="42" spans="1:6" x14ac:dyDescent="0.2">
      <c r="A42" s="62"/>
      <c r="B42" s="61"/>
      <c r="D42" s="61"/>
      <c r="E42" s="68"/>
      <c r="F42" s="55"/>
    </row>
    <row r="43" spans="1:6" x14ac:dyDescent="0.2">
      <c r="A43" s="62"/>
      <c r="B43" s="61"/>
      <c r="D43" s="61"/>
      <c r="E43" s="68"/>
      <c r="F43" s="55"/>
    </row>
    <row r="44" spans="1:6" x14ac:dyDescent="0.2">
      <c r="A44" s="62"/>
      <c r="B44" s="61"/>
      <c r="D44" s="61"/>
      <c r="E44" s="68"/>
      <c r="F44" s="55"/>
    </row>
    <row r="45" spans="1:6" x14ac:dyDescent="0.2">
      <c r="A45" s="62"/>
      <c r="B45" s="61"/>
      <c r="D45" s="61"/>
      <c r="E45" s="68"/>
      <c r="F45" s="55"/>
    </row>
    <row r="46" spans="1:6" x14ac:dyDescent="0.2">
      <c r="A46" s="62"/>
      <c r="B46" s="61"/>
      <c r="D46" s="61"/>
      <c r="E46" s="68"/>
      <c r="F46" s="55"/>
    </row>
    <row r="47" spans="1:6" x14ac:dyDescent="0.2">
      <c r="A47" s="62"/>
      <c r="B47" s="61"/>
      <c r="D47" s="61"/>
      <c r="E47" s="68"/>
      <c r="F47" s="55"/>
    </row>
    <row r="48" spans="1:6" x14ac:dyDescent="0.2">
      <c r="A48" s="62"/>
      <c r="B48" s="61"/>
      <c r="D48" s="61"/>
      <c r="E48" s="68"/>
      <c r="F48" s="55"/>
    </row>
    <row r="49" spans="1:6" x14ac:dyDescent="0.2">
      <c r="A49" s="62"/>
      <c r="B49" s="61"/>
      <c r="D49" s="61"/>
      <c r="E49" s="68"/>
      <c r="F49" s="55"/>
    </row>
    <row r="50" spans="1:6" x14ac:dyDescent="0.2">
      <c r="A50" s="62"/>
      <c r="B50" s="61"/>
      <c r="D50" s="61"/>
      <c r="E50" s="68"/>
      <c r="F50" s="55"/>
    </row>
    <row r="51" spans="1:6" x14ac:dyDescent="0.2">
      <c r="A51" s="62"/>
      <c r="B51" s="61"/>
      <c r="D51" s="61"/>
      <c r="E51" s="68"/>
      <c r="F51" s="55"/>
    </row>
    <row r="52" spans="1:6" x14ac:dyDescent="0.2">
      <c r="A52" s="62"/>
      <c r="B52" s="61"/>
      <c r="D52" s="61"/>
      <c r="E52" s="68"/>
      <c r="F52" s="55"/>
    </row>
    <row r="53" spans="1:6" x14ac:dyDescent="0.2">
      <c r="A53" s="62"/>
      <c r="B53" s="61"/>
      <c r="D53" s="61"/>
      <c r="E53" s="68"/>
      <c r="F53" s="55"/>
    </row>
    <row r="54" spans="1:6" x14ac:dyDescent="0.2">
      <c r="A54" s="62"/>
      <c r="B54" s="61"/>
      <c r="D54" s="61"/>
      <c r="E54" s="68"/>
      <c r="F54" s="55"/>
    </row>
    <row r="55" spans="1:6" x14ac:dyDescent="0.2">
      <c r="A55" s="62"/>
      <c r="B55" s="61"/>
      <c r="D55" s="61"/>
      <c r="E55" s="68"/>
      <c r="F55" s="55"/>
    </row>
    <row r="56" spans="1:6" x14ac:dyDescent="0.2">
      <c r="A56" s="62"/>
      <c r="B56" s="61"/>
      <c r="D56" s="61"/>
      <c r="E56" s="68"/>
      <c r="F56" s="55"/>
    </row>
    <row r="57" spans="1:6" x14ac:dyDescent="0.2">
      <c r="A57" s="62"/>
      <c r="B57" s="61"/>
      <c r="D57" s="61"/>
      <c r="E57" s="68"/>
      <c r="F57" s="55"/>
    </row>
    <row r="58" spans="1:6" x14ac:dyDescent="0.2">
      <c r="A58" s="62"/>
      <c r="B58" s="61"/>
      <c r="D58" s="61"/>
      <c r="E58" s="68"/>
      <c r="F58" s="55"/>
    </row>
    <row r="59" spans="1:6" x14ac:dyDescent="0.2">
      <c r="A59" s="62"/>
      <c r="B59" s="61"/>
      <c r="D59" s="61"/>
      <c r="E59" s="68"/>
      <c r="F59" s="55"/>
    </row>
    <row r="60" spans="1:6" x14ac:dyDescent="0.2">
      <c r="A60" s="62"/>
      <c r="B60" s="61"/>
      <c r="D60" s="61"/>
      <c r="E60" s="68"/>
      <c r="F60" s="55"/>
    </row>
    <row r="61" spans="1:6" x14ac:dyDescent="0.2">
      <c r="A61" s="62"/>
      <c r="B61" s="61"/>
      <c r="D61" s="61"/>
      <c r="E61" s="68"/>
      <c r="F61" s="55"/>
    </row>
    <row r="62" spans="1:6" x14ac:dyDescent="0.2">
      <c r="A62" s="62"/>
      <c r="B62" s="61"/>
      <c r="D62" s="61"/>
      <c r="E62" s="68"/>
      <c r="F62" s="55"/>
    </row>
    <row r="63" spans="1:6" x14ac:dyDescent="0.2">
      <c r="A63" s="62"/>
      <c r="B63" s="61"/>
      <c r="D63" s="61"/>
      <c r="E63" s="68"/>
      <c r="F63" s="55"/>
    </row>
    <row r="64" spans="1:6" x14ac:dyDescent="0.2">
      <c r="A64" s="62"/>
      <c r="B64" s="61"/>
      <c r="D64" s="61"/>
      <c r="E64" s="68"/>
      <c r="F64" s="55"/>
    </row>
    <row r="65" spans="1:6" x14ac:dyDescent="0.2">
      <c r="A65" s="62"/>
      <c r="B65" s="61"/>
      <c r="D65" s="61"/>
      <c r="E65" s="68"/>
      <c r="F65" s="55"/>
    </row>
    <row r="66" spans="1:6" x14ac:dyDescent="0.2">
      <c r="A66" s="62"/>
      <c r="B66" s="61"/>
      <c r="D66" s="61"/>
      <c r="E66" s="68"/>
      <c r="F66" s="55"/>
    </row>
    <row r="67" spans="1:6" x14ac:dyDescent="0.2">
      <c r="A67" s="62"/>
      <c r="B67" s="61"/>
      <c r="D67" s="61"/>
      <c r="E67" s="68"/>
      <c r="F67" s="55"/>
    </row>
    <row r="68" spans="1:6" x14ac:dyDescent="0.2">
      <c r="A68" s="62"/>
      <c r="B68" s="61"/>
      <c r="D68" s="61"/>
      <c r="E68" s="68"/>
      <c r="F68" s="55"/>
    </row>
    <row r="69" spans="1:6" x14ac:dyDescent="0.2">
      <c r="A69" s="62"/>
      <c r="B69" s="61"/>
      <c r="D69" s="61"/>
      <c r="E69" s="68"/>
      <c r="F69" s="55"/>
    </row>
    <row r="70" spans="1:6" x14ac:dyDescent="0.2">
      <c r="A70" s="62"/>
      <c r="B70" s="61"/>
      <c r="D70" s="61"/>
      <c r="E70" s="68"/>
      <c r="F70" s="55"/>
    </row>
    <row r="71" spans="1:6" x14ac:dyDescent="0.2">
      <c r="A71" s="62"/>
      <c r="B71" s="61"/>
      <c r="D71" s="61"/>
      <c r="E71" s="68"/>
      <c r="F71" s="55"/>
    </row>
    <row r="72" spans="1:6" x14ac:dyDescent="0.2">
      <c r="A72" s="62"/>
      <c r="B72" s="61"/>
      <c r="D72" s="61"/>
      <c r="E72" s="68"/>
      <c r="F72" s="55"/>
    </row>
    <row r="73" spans="1:6" x14ac:dyDescent="0.2">
      <c r="A73" s="62"/>
      <c r="B73" s="61"/>
      <c r="D73" s="61"/>
      <c r="E73" s="68"/>
      <c r="F73" s="55"/>
    </row>
    <row r="74" spans="1:6" x14ac:dyDescent="0.2">
      <c r="A74" s="62"/>
      <c r="B74" s="61"/>
      <c r="D74" s="61"/>
      <c r="E74" s="68"/>
      <c r="F74" s="55"/>
    </row>
    <row r="75" spans="1:6" x14ac:dyDescent="0.2">
      <c r="A75" s="62"/>
      <c r="B75" s="61"/>
      <c r="D75" s="61"/>
      <c r="E75" s="68"/>
      <c r="F75" s="55"/>
    </row>
    <row r="76" spans="1:6" x14ac:dyDescent="0.2">
      <c r="A76" s="54"/>
      <c r="B76" s="67"/>
      <c r="C76" s="53"/>
      <c r="D76" s="67"/>
      <c r="E76" s="73"/>
      <c r="F76" s="77"/>
    </row>
    <row r="77" spans="1:6" x14ac:dyDescent="0.2">
      <c r="A77" s="59"/>
      <c r="B77" s="58"/>
      <c r="C77" s="58"/>
      <c r="D77" s="58"/>
      <c r="E77" s="69"/>
      <c r="F77" s="78"/>
    </row>
    <row r="78" spans="1:6" x14ac:dyDescent="0.2">
      <c r="A78" s="56" t="s">
        <v>40</v>
      </c>
      <c r="E78" s="68"/>
      <c r="F78" s="172"/>
    </row>
    <row r="79" spans="1:6" x14ac:dyDescent="0.2">
      <c r="A79" s="54"/>
      <c r="B79" s="53"/>
      <c r="C79" s="53"/>
      <c r="D79" s="53"/>
      <c r="E79" s="73"/>
      <c r="F79" s="77"/>
    </row>
  </sheetData>
  <pageMargins left="0.70866141732283472" right="0.70866141732283472" top="0.74803149606299213" bottom="0.74803149606299213" header="0.31496062992125984" footer="0.31496062992125984"/>
  <pageSetup paperSize="9" scale="75" firstPageNumber="15" orientation="portrait" useFirstPageNumber="1" r:id="rId1"/>
  <headerFooter>
    <oddFooter>&amp;CC.2.1.&amp;P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</vt:i4>
      </vt:variant>
    </vt:vector>
  </HeadingPairs>
  <TitlesOfParts>
    <vt:vector size="22" baseType="lpstr">
      <vt:lpstr>1200</vt:lpstr>
      <vt:lpstr>1300</vt:lpstr>
      <vt:lpstr>1400</vt:lpstr>
      <vt:lpstr>1500</vt:lpstr>
      <vt:lpstr>1700</vt:lpstr>
      <vt:lpstr>2100</vt:lpstr>
      <vt:lpstr>2200</vt:lpstr>
      <vt:lpstr>2300</vt:lpstr>
      <vt:lpstr>3100</vt:lpstr>
      <vt:lpstr>3300</vt:lpstr>
      <vt:lpstr>3400</vt:lpstr>
      <vt:lpstr>3500</vt:lpstr>
      <vt:lpstr>5100</vt:lpstr>
      <vt:lpstr>5200</vt:lpstr>
      <vt:lpstr>5400 </vt:lpstr>
      <vt:lpstr>5600</vt:lpstr>
      <vt:lpstr>5700</vt:lpstr>
      <vt:lpstr>5900</vt:lpstr>
      <vt:lpstr>7300</vt:lpstr>
      <vt:lpstr>8100</vt:lpstr>
      <vt:lpstr>SUMMARY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Mahlatse Mphaho</dc:creator>
  <cp:lastModifiedBy>admin</cp:lastModifiedBy>
  <cp:lastPrinted>2022-10-11T19:36:27Z</cp:lastPrinted>
  <dcterms:created xsi:type="dcterms:W3CDTF">2020-09-29T12:25:49Z</dcterms:created>
  <dcterms:modified xsi:type="dcterms:W3CDTF">2022-10-12T15:13:18Z</dcterms:modified>
</cp:coreProperties>
</file>